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0650" windowHeight="10275" tabRatio="786" activeTab="0"/>
  </bookViews>
  <sheets>
    <sheet name="инвестиции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<sst xmlns="http://schemas.openxmlformats.org/spreadsheetml/2006/main" count="56" uniqueCount="37">
  <si>
    <t>отчет</t>
  </si>
  <si>
    <t>оценка</t>
  </si>
  <si>
    <t>прогноз</t>
  </si>
  <si>
    <t>тыс.руб.</t>
  </si>
  <si>
    <t>тыс. руб.</t>
  </si>
  <si>
    <t>%</t>
  </si>
  <si>
    <t>Единица измерения</t>
  </si>
  <si>
    <t xml:space="preserve">  из них:</t>
  </si>
  <si>
    <t xml:space="preserve">       федерального бюджета</t>
  </si>
  <si>
    <t xml:space="preserve">       областного бюджета</t>
  </si>
  <si>
    <t xml:space="preserve">       местного бюджета</t>
  </si>
  <si>
    <t>индекс-дефлятор</t>
  </si>
  <si>
    <t>х</t>
  </si>
  <si>
    <t>% к пред. году в сопоставимых ценах</t>
  </si>
  <si>
    <t>средства внебюджетных фондов</t>
  </si>
  <si>
    <t>прочие средства</t>
  </si>
  <si>
    <t>2018 г.</t>
  </si>
  <si>
    <t>2019 г.</t>
  </si>
  <si>
    <r>
      <t xml:space="preserve">собственные средства </t>
    </r>
    <r>
      <rPr>
        <sz val="11"/>
        <rFont val="Times New Roman Cyr"/>
        <family val="0"/>
      </rPr>
      <t>( в ценах соответствующих лет)</t>
    </r>
  </si>
  <si>
    <r>
      <t xml:space="preserve">привлеченные средства </t>
    </r>
    <r>
      <rPr>
        <sz val="11"/>
        <rFont val="Times New Roman Cyr"/>
        <family val="0"/>
      </rPr>
      <t>(в ценах соответствующих лет)</t>
    </r>
  </si>
  <si>
    <t>индекс физического объема</t>
  </si>
  <si>
    <t>в ценах соответствующих лет</t>
  </si>
  <si>
    <t>2020 г.</t>
  </si>
  <si>
    <r>
      <t>кредиты банков</t>
    </r>
    <r>
      <rPr>
        <sz val="11"/>
        <rFont val="Times New Roman Cyr"/>
        <family val="0"/>
      </rPr>
      <t xml:space="preserve"> (в ценах соответствующих лет)</t>
    </r>
  </si>
  <si>
    <r>
      <rPr>
        <b/>
        <sz val="11"/>
        <rFont val="Times New Roman Cyr"/>
        <family val="0"/>
      </rPr>
      <t xml:space="preserve">заемные средства других организаций </t>
    </r>
    <r>
      <rPr>
        <sz val="11"/>
        <rFont val="Times New Roman Cyr"/>
        <family val="0"/>
      </rPr>
      <t>(в ценах соответствующих лет)</t>
    </r>
  </si>
  <si>
    <r>
      <t>бюджетные средства</t>
    </r>
    <r>
      <rPr>
        <b/>
        <i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(в ценах соответствующих лет)</t>
    </r>
  </si>
  <si>
    <t>в т.ч.</t>
  </si>
  <si>
    <t xml:space="preserve">Инвестиции за счет всех источников финансирования </t>
  </si>
  <si>
    <t>3 вариант целевой</t>
  </si>
  <si>
    <t>1 вариант консервативный</t>
  </si>
  <si>
    <t>2 вариант базовый</t>
  </si>
  <si>
    <t>2021 г.</t>
  </si>
  <si>
    <t>2022 г.</t>
  </si>
  <si>
    <t>2023 г.</t>
  </si>
  <si>
    <t>Прогноз социально-экономического развития на период 2021-2023 годы</t>
  </si>
  <si>
    <t>в ценах 2019 года</t>
  </si>
  <si>
    <t>по Галичскому  муниципальному району Костроской области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</si>
</sst>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_)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i/>
      <sz val="11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180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vertical="distributed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distributed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8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0" fillId="19" borderId="13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/>
    </xf>
    <xf numFmtId="180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/>
    </xf>
    <xf numFmtId="180" fontId="2" fillId="19" borderId="10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/>
    </xf>
    <xf numFmtId="180" fontId="8" fillId="34" borderId="10" xfId="0" applyNumberFormat="1" applyFont="1" applyFill="1" applyBorder="1" applyAlignment="1">
      <alignment horizontal="center" vertical="center"/>
    </xf>
    <xf numFmtId="180" fontId="8" fillId="19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6"/>
  <sheetViews>
    <sheetView tabSelected="1" view="pageLayout" workbookViewId="0" topLeftCell="A2">
      <selection activeCell="R14" sqref="R14"/>
    </sheetView>
  </sheetViews>
  <sheetFormatPr defaultColWidth="9.00390625" defaultRowHeight="12.75"/>
  <cols>
    <col min="1" max="1" width="34.00390625" style="4" customWidth="1"/>
    <col min="2" max="2" width="16.625" style="1" customWidth="1"/>
    <col min="3" max="3" width="10.375" style="1" customWidth="1"/>
    <col min="4" max="4" width="10.00390625" style="1" customWidth="1"/>
    <col min="5" max="5" width="9.625" style="1" customWidth="1"/>
    <col min="6" max="6" width="10.375" style="1" customWidth="1"/>
    <col min="7" max="7" width="11.00390625" style="1" customWidth="1"/>
    <col min="8" max="8" width="10.625" style="1" customWidth="1"/>
    <col min="9" max="10" width="10.875" style="1" customWidth="1"/>
    <col min="11" max="11" width="10.625" style="1" customWidth="1"/>
    <col min="12" max="12" width="10.50390625" style="1" customWidth="1"/>
    <col min="13" max="13" width="10.625" style="1" customWidth="1"/>
    <col min="14" max="14" width="10.00390625" style="1" customWidth="1"/>
    <col min="15" max="16384" width="9.375" style="1" customWidth="1"/>
  </cols>
  <sheetData>
    <row r="1" spans="5:14" ht="15.75"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8" ht="15.75">
      <c r="A2" s="49" t="s">
        <v>34</v>
      </c>
      <c r="B2" s="49"/>
      <c r="C2" s="49"/>
      <c r="D2" s="49"/>
      <c r="E2" s="49"/>
      <c r="F2" s="49"/>
      <c r="G2" s="49"/>
      <c r="H2" s="49"/>
    </row>
    <row r="3" spans="1:8" ht="15.75">
      <c r="A3" s="50" t="s">
        <v>36</v>
      </c>
      <c r="B3" s="50"/>
      <c r="C3" s="50"/>
      <c r="D3" s="50"/>
      <c r="E3" s="50"/>
      <c r="F3" s="50"/>
      <c r="G3" s="50"/>
      <c r="H3" s="50"/>
    </row>
    <row r="5" spans="1:14" ht="15.75" customHeight="1">
      <c r="A5" s="51"/>
      <c r="B5" s="54" t="s">
        <v>6</v>
      </c>
      <c r="C5" s="16" t="s">
        <v>16</v>
      </c>
      <c r="D5" s="17" t="s">
        <v>17</v>
      </c>
      <c r="E5" s="17" t="s">
        <v>22</v>
      </c>
      <c r="F5" s="42" t="s">
        <v>31</v>
      </c>
      <c r="G5" s="43"/>
      <c r="H5" s="44"/>
      <c r="I5" s="42" t="s">
        <v>32</v>
      </c>
      <c r="J5" s="43"/>
      <c r="K5" s="44"/>
      <c r="L5" s="42" t="s">
        <v>33</v>
      </c>
      <c r="M5" s="43"/>
      <c r="N5" s="44"/>
    </row>
    <row r="6" spans="1:14" ht="15.75">
      <c r="A6" s="52"/>
      <c r="B6" s="55"/>
      <c r="C6" s="47" t="s">
        <v>0</v>
      </c>
      <c r="D6" s="47" t="s">
        <v>0</v>
      </c>
      <c r="E6" s="47" t="s">
        <v>1</v>
      </c>
      <c r="F6" s="42" t="s">
        <v>2</v>
      </c>
      <c r="G6" s="43"/>
      <c r="H6" s="44"/>
      <c r="I6" s="42" t="s">
        <v>2</v>
      </c>
      <c r="J6" s="43"/>
      <c r="K6" s="44"/>
      <c r="L6" s="42" t="s">
        <v>2</v>
      </c>
      <c r="M6" s="43"/>
      <c r="N6" s="44"/>
    </row>
    <row r="7" spans="1:14" ht="38.25">
      <c r="A7" s="53"/>
      <c r="B7" s="56"/>
      <c r="C7" s="48"/>
      <c r="D7" s="48"/>
      <c r="E7" s="48"/>
      <c r="F7" s="21" t="s">
        <v>29</v>
      </c>
      <c r="G7" s="26" t="s">
        <v>30</v>
      </c>
      <c r="H7" s="31" t="s">
        <v>28</v>
      </c>
      <c r="I7" s="21" t="s">
        <v>29</v>
      </c>
      <c r="J7" s="26" t="s">
        <v>30</v>
      </c>
      <c r="K7" s="31" t="s">
        <v>28</v>
      </c>
      <c r="L7" s="21" t="s">
        <v>29</v>
      </c>
      <c r="M7" s="26" t="s">
        <v>30</v>
      </c>
      <c r="N7" s="31" t="s">
        <v>28</v>
      </c>
    </row>
    <row r="8" spans="1:14" ht="15.75">
      <c r="A8" s="45" t="s">
        <v>27</v>
      </c>
      <c r="B8" s="18"/>
      <c r="C8" s="19"/>
      <c r="D8" s="19"/>
      <c r="E8" s="19"/>
      <c r="F8" s="22"/>
      <c r="G8" s="27"/>
      <c r="H8" s="32"/>
      <c r="I8" s="22"/>
      <c r="J8" s="27"/>
      <c r="K8" s="32"/>
      <c r="L8" s="22"/>
      <c r="M8" s="27"/>
      <c r="N8" s="32"/>
    </row>
    <row r="9" spans="1:14" ht="31.5" customHeight="1">
      <c r="A9" s="46"/>
      <c r="B9" s="19"/>
      <c r="C9" s="19"/>
      <c r="D9" s="19"/>
      <c r="E9" s="19"/>
      <c r="F9" s="22"/>
      <c r="G9" s="27"/>
      <c r="H9" s="32"/>
      <c r="I9" s="22"/>
      <c r="J9" s="27"/>
      <c r="K9" s="32"/>
      <c r="L9" s="22"/>
      <c r="M9" s="27"/>
      <c r="N9" s="32"/>
    </row>
    <row r="10" spans="1:14" ht="17.25" customHeight="1">
      <c r="A10" s="11" t="s">
        <v>21</v>
      </c>
      <c r="B10" s="10" t="s">
        <v>3</v>
      </c>
      <c r="C10" s="9">
        <f>C15+C16</f>
        <v>75748</v>
      </c>
      <c r="D10" s="9">
        <f>D15+D16</f>
        <v>62955</v>
      </c>
      <c r="E10" s="9">
        <f>E15+E16</f>
        <v>567942.6</v>
      </c>
      <c r="F10" s="23">
        <f aca="true" t="shared" si="0" ref="F10:N10">F15+F16</f>
        <v>410501.5</v>
      </c>
      <c r="G10" s="28">
        <f t="shared" si="0"/>
        <v>419543.9</v>
      </c>
      <c r="H10" s="33">
        <f t="shared" si="0"/>
        <v>432722.9</v>
      </c>
      <c r="I10" s="23">
        <f t="shared" si="0"/>
        <v>474968.5</v>
      </c>
      <c r="J10" s="28">
        <f t="shared" si="0"/>
        <v>501086.8</v>
      </c>
      <c r="K10" s="33">
        <f t="shared" si="0"/>
        <v>518140.9</v>
      </c>
      <c r="L10" s="23">
        <f t="shared" si="0"/>
        <v>221105</v>
      </c>
      <c r="M10" s="28">
        <f t="shared" si="0"/>
        <v>226403</v>
      </c>
      <c r="N10" s="36">
        <f t="shared" si="0"/>
        <v>238322</v>
      </c>
    </row>
    <row r="11" spans="1:14" ht="15.75">
      <c r="A11" s="3" t="s">
        <v>35</v>
      </c>
      <c r="B11" s="10" t="s">
        <v>3</v>
      </c>
      <c r="C11" s="5" t="s">
        <v>12</v>
      </c>
      <c r="D11" s="40">
        <v>62955</v>
      </c>
      <c r="E11" s="40">
        <f>E10/E12*100</f>
        <v>537315.6102175969</v>
      </c>
      <c r="F11" s="37">
        <f>F10/E12/F12*10000</f>
        <v>367769.61311315617</v>
      </c>
      <c r="G11" s="38">
        <f>G10/E12/G12*10000</f>
        <v>377299.8946009043</v>
      </c>
      <c r="H11" s="39">
        <f>H10/E12/H12*10000</f>
        <v>388782.33204944024</v>
      </c>
      <c r="I11" s="37">
        <f>I10/E12/F12/I12*1000000</f>
        <v>404492.210642747</v>
      </c>
      <c r="J11" s="38">
        <f>J10/E12/G12/J12*1000000</f>
        <v>429582.6641677664</v>
      </c>
      <c r="K11" s="39">
        <f>K10/E12/H12/K12*1000000</f>
        <v>443781.331076495</v>
      </c>
      <c r="L11" s="37">
        <f>L10/E12/F12/I12/K12*100000000</f>
        <v>179501.64386480078</v>
      </c>
      <c r="M11" s="38">
        <f>M10/E12/G12/J12/M12*100000000</f>
        <v>185205.84100303176</v>
      </c>
      <c r="N11" s="34">
        <f>N10/E12/H12/K12/N12*100000000</f>
        <v>194770.87059520168</v>
      </c>
    </row>
    <row r="12" spans="1:14" ht="15.75">
      <c r="A12" s="3" t="s">
        <v>11</v>
      </c>
      <c r="B12" s="10" t="s">
        <v>5</v>
      </c>
      <c r="C12" s="9"/>
      <c r="D12" s="9"/>
      <c r="E12" s="9">
        <v>105.7</v>
      </c>
      <c r="F12" s="23">
        <v>105.6</v>
      </c>
      <c r="G12" s="28">
        <v>105.2</v>
      </c>
      <c r="H12" s="33">
        <v>105.3</v>
      </c>
      <c r="I12" s="23">
        <v>105.2</v>
      </c>
      <c r="J12" s="28">
        <v>104.9</v>
      </c>
      <c r="K12" s="33">
        <v>104.9</v>
      </c>
      <c r="L12" s="23">
        <v>104.8</v>
      </c>
      <c r="M12" s="28">
        <v>104.8</v>
      </c>
      <c r="N12" s="34">
        <v>104.8</v>
      </c>
    </row>
    <row r="13" spans="1:14" ht="31.5" customHeight="1">
      <c r="A13" s="13" t="s">
        <v>20</v>
      </c>
      <c r="B13" s="15" t="s">
        <v>13</v>
      </c>
      <c r="C13" s="9"/>
      <c r="D13" s="9"/>
      <c r="E13" s="9">
        <f>E11/D11*100</f>
        <v>853.4915578073177</v>
      </c>
      <c r="F13" s="23">
        <f>F11/E11*100</f>
        <v>68.44573396336287</v>
      </c>
      <c r="G13" s="28">
        <f>G11/E11*100</f>
        <v>70.21941805266165</v>
      </c>
      <c r="H13" s="33">
        <f>H11/E11*100</f>
        <v>72.35641858459965</v>
      </c>
      <c r="I13" s="23">
        <f>I11/F11*100</f>
        <v>109.98521797892312</v>
      </c>
      <c r="J13" s="28">
        <f>J11/G11*100</f>
        <v>113.8570856538842</v>
      </c>
      <c r="K13" s="33">
        <f>K11/H11*100</f>
        <v>114.14647593092289</v>
      </c>
      <c r="L13" s="23">
        <f>L11/I11*100</f>
        <v>44.37703351062527</v>
      </c>
      <c r="M13" s="28">
        <f>M11/J11*100</f>
        <v>43.11296903980806</v>
      </c>
      <c r="N13" s="34">
        <f>N11/K11*100</f>
        <v>43.888928387938165</v>
      </c>
    </row>
    <row r="14" spans="1:14" ht="15.75">
      <c r="A14" s="3" t="s">
        <v>7</v>
      </c>
      <c r="B14" s="10"/>
      <c r="C14" s="9"/>
      <c r="D14" s="9"/>
      <c r="E14" s="9"/>
      <c r="F14" s="23"/>
      <c r="G14" s="28"/>
      <c r="H14" s="33"/>
      <c r="I14" s="23"/>
      <c r="J14" s="28"/>
      <c r="K14" s="33"/>
      <c r="L14" s="23"/>
      <c r="M14" s="28"/>
      <c r="N14" s="34"/>
    </row>
    <row r="15" spans="1:14" ht="31.5" customHeight="1">
      <c r="A15" s="12" t="s">
        <v>18</v>
      </c>
      <c r="B15" s="20" t="s">
        <v>3</v>
      </c>
      <c r="C15" s="9">
        <v>52870</v>
      </c>
      <c r="D15" s="9">
        <v>36777</v>
      </c>
      <c r="E15" s="9">
        <v>330449</v>
      </c>
      <c r="F15" s="23">
        <v>247300</v>
      </c>
      <c r="G15" s="28">
        <v>250291</v>
      </c>
      <c r="H15" s="33">
        <v>255800</v>
      </c>
      <c r="I15" s="23">
        <v>241600</v>
      </c>
      <c r="J15" s="28">
        <v>245933</v>
      </c>
      <c r="K15" s="33">
        <v>251700</v>
      </c>
      <c r="L15" s="23">
        <v>195200</v>
      </c>
      <c r="M15" s="28">
        <v>200188</v>
      </c>
      <c r="N15" s="34">
        <v>210400</v>
      </c>
    </row>
    <row r="16" spans="1:14" ht="28.5" customHeight="1">
      <c r="A16" s="12" t="s">
        <v>19</v>
      </c>
      <c r="B16" s="20" t="s">
        <v>3</v>
      </c>
      <c r="C16" s="9">
        <f>C17+C18+C19+C24+C25</f>
        <v>22878</v>
      </c>
      <c r="D16" s="9">
        <f aca="true" t="shared" si="1" ref="D16:N16">D17+D18+D19+D24+D25</f>
        <v>26178</v>
      </c>
      <c r="E16" s="9">
        <f>E17+E18+E19+E24+E25</f>
        <v>237493.6</v>
      </c>
      <c r="F16" s="23">
        <f t="shared" si="1"/>
        <v>163201.5</v>
      </c>
      <c r="G16" s="28">
        <f t="shared" si="1"/>
        <v>169252.9</v>
      </c>
      <c r="H16" s="33">
        <f t="shared" si="1"/>
        <v>176922.9</v>
      </c>
      <c r="I16" s="23">
        <f t="shared" si="1"/>
        <v>233368.5</v>
      </c>
      <c r="J16" s="28">
        <f t="shared" si="1"/>
        <v>255153.8</v>
      </c>
      <c r="K16" s="33">
        <f t="shared" si="1"/>
        <v>266440.9</v>
      </c>
      <c r="L16" s="23">
        <f t="shared" si="1"/>
        <v>25905</v>
      </c>
      <c r="M16" s="28">
        <f t="shared" si="1"/>
        <v>26215</v>
      </c>
      <c r="N16" s="33">
        <f t="shared" si="1"/>
        <v>27922</v>
      </c>
    </row>
    <row r="17" spans="1:14" ht="28.5" customHeight="1">
      <c r="A17" s="12" t="s">
        <v>23</v>
      </c>
      <c r="B17" s="20" t="s">
        <v>3</v>
      </c>
      <c r="C17" s="9">
        <v>9992.7</v>
      </c>
      <c r="D17" s="9">
        <v>21959</v>
      </c>
      <c r="E17" s="9">
        <v>234240</v>
      </c>
      <c r="F17" s="23">
        <v>162500</v>
      </c>
      <c r="G17" s="28">
        <v>168536</v>
      </c>
      <c r="H17" s="33">
        <v>176200</v>
      </c>
      <c r="I17" s="23">
        <v>215400</v>
      </c>
      <c r="J17" s="28">
        <v>237072</v>
      </c>
      <c r="K17" s="33">
        <v>248300</v>
      </c>
      <c r="L17" s="23">
        <v>25000</v>
      </c>
      <c r="M17" s="28">
        <v>25300</v>
      </c>
      <c r="N17" s="36">
        <v>27000</v>
      </c>
    </row>
    <row r="18" spans="1:14" ht="44.25">
      <c r="A18" s="14" t="s">
        <v>24</v>
      </c>
      <c r="B18" s="10" t="s">
        <v>3</v>
      </c>
      <c r="C18" s="9">
        <v>5151.3</v>
      </c>
      <c r="D18" s="9">
        <v>0</v>
      </c>
      <c r="E18" s="9">
        <v>0</v>
      </c>
      <c r="F18" s="23">
        <v>0</v>
      </c>
      <c r="G18" s="28">
        <v>0</v>
      </c>
      <c r="H18" s="33">
        <v>0</v>
      </c>
      <c r="I18" s="23">
        <v>0</v>
      </c>
      <c r="J18" s="28">
        <v>0</v>
      </c>
      <c r="K18" s="33">
        <v>0</v>
      </c>
      <c r="L18" s="23">
        <v>0</v>
      </c>
      <c r="M18" s="28">
        <v>0</v>
      </c>
      <c r="N18" s="34">
        <v>0</v>
      </c>
    </row>
    <row r="19" spans="1:14" ht="27.75" customHeight="1">
      <c r="A19" s="12" t="s">
        <v>25</v>
      </c>
      <c r="B19" s="20" t="s">
        <v>3</v>
      </c>
      <c r="C19" s="9">
        <f aca="true" t="shared" si="2" ref="C19:N19">C21+C22+C23</f>
        <v>7734</v>
      </c>
      <c r="D19" s="9">
        <f t="shared" si="2"/>
        <v>4219</v>
      </c>
      <c r="E19" s="9">
        <f t="shared" si="2"/>
        <v>3253.6000000000004</v>
      </c>
      <c r="F19" s="23">
        <f t="shared" si="2"/>
        <v>701.5</v>
      </c>
      <c r="G19" s="28">
        <f t="shared" si="2"/>
        <v>716.9</v>
      </c>
      <c r="H19" s="33">
        <f t="shared" si="2"/>
        <v>722.9</v>
      </c>
      <c r="I19" s="23">
        <f t="shared" si="2"/>
        <v>17968.5</v>
      </c>
      <c r="J19" s="28">
        <f t="shared" si="2"/>
        <v>18081.8</v>
      </c>
      <c r="K19" s="33">
        <f t="shared" si="2"/>
        <v>18140.9</v>
      </c>
      <c r="L19" s="23">
        <f t="shared" si="2"/>
        <v>905</v>
      </c>
      <c r="M19" s="28">
        <f t="shared" si="2"/>
        <v>915</v>
      </c>
      <c r="N19" s="36">
        <f t="shared" si="2"/>
        <v>922</v>
      </c>
    </row>
    <row r="20" spans="1:14" ht="15.75" customHeight="1">
      <c r="A20" s="12" t="s">
        <v>26</v>
      </c>
      <c r="B20" s="20"/>
      <c r="C20" s="9"/>
      <c r="D20" s="9"/>
      <c r="E20" s="9"/>
      <c r="F20" s="23"/>
      <c r="G20" s="28"/>
      <c r="H20" s="33"/>
      <c r="I20" s="23"/>
      <c r="J20" s="28"/>
      <c r="K20" s="33"/>
      <c r="L20" s="23"/>
      <c r="M20" s="28"/>
      <c r="N20" s="36"/>
    </row>
    <row r="21" spans="1:14" ht="14.25" customHeight="1">
      <c r="A21" s="7" t="s">
        <v>8</v>
      </c>
      <c r="B21" s="2" t="s">
        <v>4</v>
      </c>
      <c r="C21" s="6">
        <v>70</v>
      </c>
      <c r="D21" s="6">
        <v>1384</v>
      </c>
      <c r="E21" s="6">
        <v>100</v>
      </c>
      <c r="F21" s="24">
        <v>0</v>
      </c>
      <c r="G21" s="29">
        <v>0</v>
      </c>
      <c r="H21" s="34">
        <v>0</v>
      </c>
      <c r="I21" s="24">
        <v>17106.5</v>
      </c>
      <c r="J21" s="29">
        <v>17209.8</v>
      </c>
      <c r="K21" s="34">
        <v>17255.9</v>
      </c>
      <c r="L21" s="24">
        <v>0</v>
      </c>
      <c r="M21" s="29">
        <v>0</v>
      </c>
      <c r="N21" s="34">
        <v>0</v>
      </c>
    </row>
    <row r="22" spans="1:14" ht="15.75">
      <c r="A22" s="7" t="s">
        <v>9</v>
      </c>
      <c r="B22" s="2" t="s">
        <v>4</v>
      </c>
      <c r="C22" s="6">
        <v>6494</v>
      </c>
      <c r="D22" s="6">
        <v>58</v>
      </c>
      <c r="E22" s="6">
        <v>1695.9</v>
      </c>
      <c r="F22" s="24">
        <v>701.5</v>
      </c>
      <c r="G22" s="29">
        <v>716.9</v>
      </c>
      <c r="H22" s="34">
        <v>722.9</v>
      </c>
      <c r="I22" s="24">
        <v>862</v>
      </c>
      <c r="J22" s="29">
        <v>872</v>
      </c>
      <c r="K22" s="34">
        <v>885</v>
      </c>
      <c r="L22" s="24">
        <v>905</v>
      </c>
      <c r="M22" s="29">
        <v>915</v>
      </c>
      <c r="N22" s="34">
        <v>922</v>
      </c>
    </row>
    <row r="23" spans="1:14" ht="15.75">
      <c r="A23" s="7" t="s">
        <v>10</v>
      </c>
      <c r="B23" s="2" t="s">
        <v>4</v>
      </c>
      <c r="C23" s="6">
        <v>1170</v>
      </c>
      <c r="D23" s="6">
        <v>2777</v>
      </c>
      <c r="E23" s="6">
        <v>1457.7</v>
      </c>
      <c r="F23" s="24">
        <v>0</v>
      </c>
      <c r="G23" s="29">
        <v>0</v>
      </c>
      <c r="H23" s="34">
        <v>0</v>
      </c>
      <c r="I23" s="24">
        <v>0</v>
      </c>
      <c r="J23" s="29">
        <v>0</v>
      </c>
      <c r="K23" s="34">
        <v>0</v>
      </c>
      <c r="L23" s="24">
        <v>0</v>
      </c>
      <c r="M23" s="29">
        <v>0</v>
      </c>
      <c r="N23" s="34">
        <v>0</v>
      </c>
    </row>
    <row r="24" spans="1:14" ht="30">
      <c r="A24" s="8" t="s">
        <v>14</v>
      </c>
      <c r="B24" s="2" t="s">
        <v>3</v>
      </c>
      <c r="C24" s="6">
        <v>0</v>
      </c>
      <c r="D24" s="6">
        <v>0</v>
      </c>
      <c r="E24" s="6">
        <v>0</v>
      </c>
      <c r="F24" s="24">
        <v>0</v>
      </c>
      <c r="G24" s="29">
        <v>0</v>
      </c>
      <c r="H24" s="34">
        <v>0</v>
      </c>
      <c r="I24" s="24">
        <v>0</v>
      </c>
      <c r="J24" s="29">
        <v>0</v>
      </c>
      <c r="K24" s="34">
        <v>0</v>
      </c>
      <c r="L24" s="24">
        <v>0</v>
      </c>
      <c r="M24" s="29">
        <v>0</v>
      </c>
      <c r="N24" s="34">
        <v>0</v>
      </c>
    </row>
    <row r="25" spans="1:14" ht="15.75">
      <c r="A25" s="8" t="s">
        <v>15</v>
      </c>
      <c r="B25" s="2" t="s">
        <v>3</v>
      </c>
      <c r="C25" s="6">
        <v>0</v>
      </c>
      <c r="D25" s="6">
        <v>0</v>
      </c>
      <c r="E25" s="6">
        <v>0</v>
      </c>
      <c r="F25" s="24">
        <v>0</v>
      </c>
      <c r="G25" s="29">
        <v>0</v>
      </c>
      <c r="H25" s="34">
        <v>0</v>
      </c>
      <c r="I25" s="24">
        <v>0</v>
      </c>
      <c r="J25" s="29">
        <v>0</v>
      </c>
      <c r="K25" s="34">
        <v>0</v>
      </c>
      <c r="L25" s="24">
        <v>0</v>
      </c>
      <c r="M25" s="29">
        <v>0</v>
      </c>
      <c r="N25" s="34">
        <v>0</v>
      </c>
    </row>
    <row r="26" spans="1:14" ht="15" customHeight="1">
      <c r="A26" s="8"/>
      <c r="B26" s="6"/>
      <c r="C26" s="3"/>
      <c r="D26" s="3"/>
      <c r="E26" s="3"/>
      <c r="F26" s="25"/>
      <c r="G26" s="30"/>
      <c r="H26" s="35"/>
      <c r="I26" s="25"/>
      <c r="J26" s="30"/>
      <c r="K26" s="35"/>
      <c r="L26" s="25"/>
      <c r="M26" s="30"/>
      <c r="N26" s="34"/>
    </row>
  </sheetData>
  <sheetProtection/>
  <protectedRanges>
    <protectedRange sqref="C11:M15" name="Диапазон2"/>
    <protectedRange password="EDE4" sqref="I5:J5 F5:G5 F4:J4 F6:N6 C1:G1 F8:M15 I2:J3 C4:E15 K1:M4 C17:M65536 C16:N16" name="Диапазон1"/>
    <protectedRange sqref="B21:M26" name="Диапазон3"/>
    <protectedRange password="EDE4" sqref="F7:J7 L7:M7" name="Диапазон1_1"/>
    <protectedRange password="EDE4" sqref="K7" name="Диапазон1_2"/>
    <protectedRange password="EDE4" sqref="N7" name="Диапазон1_3"/>
  </protectedRanges>
  <mergeCells count="15">
    <mergeCell ref="A8:A9"/>
    <mergeCell ref="C6:C7"/>
    <mergeCell ref="L6:N6"/>
    <mergeCell ref="A2:H2"/>
    <mergeCell ref="A3:H3"/>
    <mergeCell ref="A5:A7"/>
    <mergeCell ref="B5:B7"/>
    <mergeCell ref="D6:D7"/>
    <mergeCell ref="E6:E7"/>
    <mergeCell ref="E1:N1"/>
    <mergeCell ref="F5:H5"/>
    <mergeCell ref="I5:K5"/>
    <mergeCell ref="L5:N5"/>
    <mergeCell ref="F6:H6"/>
    <mergeCell ref="I6:K6"/>
  </mergeCells>
  <printOptions/>
  <pageMargins left="0.11811023622047245" right="0.1968503937007874" top="0.3937007874015748" bottom="0.1968503937007874" header="0.5118110236220472" footer="0.5118110236220472"/>
  <pageSetup horizontalDpi="600" verticalDpi="600" orientation="landscape" paperSize="9" scale="6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</dc:creator>
  <cp:keywords/>
  <dc:description/>
  <cp:lastModifiedBy>Экономика</cp:lastModifiedBy>
  <cp:lastPrinted>2020-08-20T11:44:47Z</cp:lastPrinted>
  <dcterms:created xsi:type="dcterms:W3CDTF">1999-04-30T04:22:33Z</dcterms:created>
  <dcterms:modified xsi:type="dcterms:W3CDTF">2020-08-20T11:46:18Z</dcterms:modified>
  <cp:category/>
  <cp:version/>
  <cp:contentType/>
  <cp:contentStatus/>
</cp:coreProperties>
</file>