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E587" i="1"/>
  <c r="D587"/>
  <c r="E592"/>
  <c r="D592"/>
  <c r="E562"/>
  <c r="D562"/>
  <c r="E537"/>
  <c r="E532" s="1"/>
  <c r="D537"/>
  <c r="D532" s="1"/>
  <c r="E474"/>
  <c r="D474"/>
  <c r="E502"/>
  <c r="D502"/>
  <c r="E472"/>
  <c r="D472"/>
  <c r="E404"/>
  <c r="D404"/>
  <c r="E290"/>
  <c r="D290"/>
  <c r="E256"/>
  <c r="D256"/>
  <c r="E234"/>
  <c r="D234"/>
  <c r="E118"/>
  <c r="D118"/>
  <c r="E112"/>
  <c r="D112"/>
  <c r="E80"/>
  <c r="D80"/>
  <c r="E48"/>
  <c r="D48"/>
  <c r="E30"/>
  <c r="D30"/>
  <c r="D26"/>
  <c r="E89"/>
  <c r="D89"/>
  <c r="E56"/>
  <c r="D56"/>
  <c r="E26"/>
  <c r="E10"/>
  <c r="D10"/>
  <c r="D167"/>
  <c r="E577"/>
  <c r="E576" s="1"/>
  <c r="D577"/>
  <c r="D576" s="1"/>
  <c r="E484"/>
  <c r="D484"/>
  <c r="E461"/>
  <c r="D461"/>
  <c r="E451"/>
  <c r="D451"/>
  <c r="E438"/>
  <c r="D438"/>
  <c r="E425"/>
  <c r="D425"/>
  <c r="E368"/>
  <c r="E381"/>
  <c r="D381"/>
  <c r="D380" s="1"/>
  <c r="E355"/>
  <c r="E354" s="1"/>
  <c r="D355"/>
  <c r="D354" s="1"/>
  <c r="E330"/>
  <c r="D330"/>
  <c r="E344"/>
  <c r="D344"/>
  <c r="E322"/>
  <c r="E321" s="1"/>
  <c r="D322"/>
  <c r="D321" s="1"/>
  <c r="E303"/>
  <c r="E314"/>
  <c r="D314"/>
  <c r="E288"/>
  <c r="E287" s="1"/>
  <c r="D288"/>
  <c r="D287" s="1"/>
  <c r="E269"/>
  <c r="D269"/>
  <c r="E254"/>
  <c r="E253" s="1"/>
  <c r="D254"/>
  <c r="D253" s="1"/>
  <c r="E244"/>
  <c r="D244"/>
  <c r="E221"/>
  <c r="D221"/>
  <c r="E211"/>
  <c r="D211"/>
  <c r="E202"/>
  <c r="D202"/>
  <c r="E183"/>
  <c r="D183"/>
  <c r="E167"/>
  <c r="E160"/>
  <c r="E159" s="1"/>
  <c r="D160"/>
  <c r="D159" s="1"/>
  <c r="D86"/>
  <c r="E86"/>
  <c r="E72" l="1"/>
  <c r="E70"/>
  <c r="E68"/>
  <c r="E63"/>
  <c r="E62" s="1"/>
  <c r="E55"/>
  <c r="E44"/>
  <c r="E41"/>
  <c r="E40" s="1"/>
  <c r="E29"/>
  <c r="E25"/>
  <c r="E600"/>
  <c r="D600"/>
  <c r="E602"/>
  <c r="D602"/>
  <c r="E579"/>
  <c r="D579"/>
  <c r="E581"/>
  <c r="D581"/>
  <c r="E583"/>
  <c r="D583"/>
  <c r="E555"/>
  <c r="E554" s="1"/>
  <c r="D555"/>
  <c r="D554" s="1"/>
  <c r="E558"/>
  <c r="D558"/>
  <c r="E561"/>
  <c r="E560" s="1"/>
  <c r="D561"/>
  <c r="D560" s="1"/>
  <c r="E568"/>
  <c r="E567" s="1"/>
  <c r="E566" s="1"/>
  <c r="D568"/>
  <c r="D567" s="1"/>
  <c r="D566" s="1"/>
  <c r="E545"/>
  <c r="E544" s="1"/>
  <c r="D545"/>
  <c r="D544" s="1"/>
  <c r="E549"/>
  <c r="D549"/>
  <c r="E527"/>
  <c r="D527"/>
  <c r="E529"/>
  <c r="D529"/>
  <c r="E531"/>
  <c r="D531"/>
  <c r="E539"/>
  <c r="D539"/>
  <c r="E520"/>
  <c r="E519" s="1"/>
  <c r="D520"/>
  <c r="D519" s="1"/>
  <c r="E522"/>
  <c r="D522"/>
  <c r="E512"/>
  <c r="D512"/>
  <c r="E510"/>
  <c r="E509" s="1"/>
  <c r="D510"/>
  <c r="D509" s="1"/>
  <c r="E459"/>
  <c r="E458" s="1"/>
  <c r="D459"/>
  <c r="D458" s="1"/>
  <c r="D492"/>
  <c r="D491" s="1"/>
  <c r="E487"/>
  <c r="D487"/>
  <c r="D442"/>
  <c r="D440"/>
  <c r="D433"/>
  <c r="D428"/>
  <c r="E464"/>
  <c r="D464"/>
  <c r="E468"/>
  <c r="D468"/>
  <c r="E476"/>
  <c r="D476"/>
  <c r="E483"/>
  <c r="D483"/>
  <c r="E492"/>
  <c r="E491" s="1"/>
  <c r="E498"/>
  <c r="D498"/>
  <c r="E450"/>
  <c r="E449" s="1"/>
  <c r="D450"/>
  <c r="E440"/>
  <c r="E442"/>
  <c r="E433"/>
  <c r="E428"/>
  <c r="E415"/>
  <c r="E414" s="1"/>
  <c r="D415"/>
  <c r="D414" s="1"/>
  <c r="E419"/>
  <c r="D419"/>
  <c r="E391"/>
  <c r="E390" s="1"/>
  <c r="D391"/>
  <c r="D390" s="1"/>
  <c r="E406"/>
  <c r="D406"/>
  <c r="E399"/>
  <c r="D399"/>
  <c r="E394"/>
  <c r="D394"/>
  <c r="E380"/>
  <c r="E385"/>
  <c r="D385"/>
  <c r="E370"/>
  <c r="D370"/>
  <c r="D368"/>
  <c r="E372"/>
  <c r="D372"/>
  <c r="E363"/>
  <c r="D363"/>
  <c r="E358"/>
  <c r="D358"/>
  <c r="E348"/>
  <c r="D348"/>
  <c r="E343"/>
  <c r="D343"/>
  <c r="E335"/>
  <c r="D335"/>
  <c r="E325"/>
  <c r="D325"/>
  <c r="D303"/>
  <c r="E313"/>
  <c r="E312" s="1"/>
  <c r="D313"/>
  <c r="D312" s="1"/>
  <c r="E305"/>
  <c r="D305"/>
  <c r="E298"/>
  <c r="D298"/>
  <c r="E293"/>
  <c r="D293"/>
  <c r="E271"/>
  <c r="D271"/>
  <c r="E280"/>
  <c r="E279" s="1"/>
  <c r="E278" s="1"/>
  <c r="D280"/>
  <c r="D279" s="1"/>
  <c r="D278" s="1"/>
  <c r="E264"/>
  <c r="D264"/>
  <c r="E259"/>
  <c r="D259"/>
  <c r="E219"/>
  <c r="E218" s="1"/>
  <c r="D219"/>
  <c r="D218" s="1"/>
  <c r="E236"/>
  <c r="D236"/>
  <c r="E229"/>
  <c r="D229"/>
  <c r="E224"/>
  <c r="D224"/>
  <c r="E243"/>
  <c r="D243"/>
  <c r="E248"/>
  <c r="D248"/>
  <c r="E209"/>
  <c r="D209"/>
  <c r="E205"/>
  <c r="D205"/>
  <c r="E195"/>
  <c r="D195"/>
  <c r="E190"/>
  <c r="D190"/>
  <c r="E191"/>
  <c r="D191"/>
  <c r="E181"/>
  <c r="D181"/>
  <c r="E177"/>
  <c r="D177"/>
  <c r="E169"/>
  <c r="D169"/>
  <c r="E163"/>
  <c r="D163"/>
  <c r="D162" s="1"/>
  <c r="E151"/>
  <c r="E150" s="1"/>
  <c r="E149" s="1"/>
  <c r="E154" s="1"/>
  <c r="E148" s="1"/>
  <c r="D151"/>
  <c r="D150" s="1"/>
  <c r="D149" s="1"/>
  <c r="D154" s="1"/>
  <c r="D148" s="1"/>
  <c r="E144"/>
  <c r="E143" s="1"/>
  <c r="D144"/>
  <c r="D143" s="1"/>
  <c r="E9"/>
  <c r="E8" s="1"/>
  <c r="D9"/>
  <c r="D8" s="1"/>
  <c r="E16"/>
  <c r="E15" s="1"/>
  <c r="D16"/>
  <c r="D15" s="1"/>
  <c r="E19"/>
  <c r="E18" s="1"/>
  <c r="D19"/>
  <c r="D18" s="1"/>
  <c r="E132"/>
  <c r="D132"/>
  <c r="E133"/>
  <c r="D133"/>
  <c r="E137"/>
  <c r="E136" s="1"/>
  <c r="E135" s="1"/>
  <c r="D137"/>
  <c r="D136" s="1"/>
  <c r="D135" s="1"/>
  <c r="E129"/>
  <c r="E128" s="1"/>
  <c r="D129"/>
  <c r="D128" s="1"/>
  <c r="E126"/>
  <c r="E125" s="1"/>
  <c r="D126"/>
  <c r="D125" s="1"/>
  <c r="E122"/>
  <c r="D122"/>
  <c r="E111"/>
  <c r="E110" s="1"/>
  <c r="E109" s="1"/>
  <c r="D111"/>
  <c r="D110" s="1"/>
  <c r="D109" s="1"/>
  <c r="D70"/>
  <c r="E78"/>
  <c r="E77" s="1"/>
  <c r="D78"/>
  <c r="D77" s="1"/>
  <c r="E107"/>
  <c r="E106" s="1"/>
  <c r="E105" s="1"/>
  <c r="D107"/>
  <c r="D106" s="1"/>
  <c r="D105" s="1"/>
  <c r="E100"/>
  <c r="E99" s="1"/>
  <c r="D100"/>
  <c r="D99" s="1"/>
  <c r="E97"/>
  <c r="E96" s="1"/>
  <c r="D97"/>
  <c r="D96" s="1"/>
  <c r="E93"/>
  <c r="E92" s="1"/>
  <c r="D93"/>
  <c r="D92" s="1"/>
  <c r="D72"/>
  <c r="D68"/>
  <c r="D63"/>
  <c r="D62" s="1"/>
  <c r="D55"/>
  <c r="D44"/>
  <c r="E46"/>
  <c r="D46"/>
  <c r="D41"/>
  <c r="D40" s="1"/>
  <c r="D29"/>
  <c r="D25"/>
  <c r="E463" l="1"/>
  <c r="D463"/>
  <c r="D457" s="1"/>
  <c r="D223"/>
  <c r="E223"/>
  <c r="E258"/>
  <c r="E252" s="1"/>
  <c r="E427"/>
  <c r="D427"/>
  <c r="D424" s="1"/>
  <c r="E357"/>
  <c r="E353" s="1"/>
  <c r="E575"/>
  <c r="E574" s="1"/>
  <c r="E573" s="1"/>
  <c r="D575"/>
  <c r="D574" s="1"/>
  <c r="D573" s="1"/>
  <c r="E457"/>
  <c r="D258"/>
  <c r="D252" s="1"/>
  <c r="E162"/>
  <c r="E158" s="1"/>
  <c r="E157" s="1"/>
  <c r="E156" s="1"/>
  <c r="D158"/>
  <c r="E508"/>
  <c r="E507" s="1"/>
  <c r="E506" s="1"/>
  <c r="D553"/>
  <c r="D552" s="1"/>
  <c r="D551" s="1"/>
  <c r="D599"/>
  <c r="D598" s="1"/>
  <c r="D597" s="1"/>
  <c r="D604" s="1"/>
  <c r="E599"/>
  <c r="E598" s="1"/>
  <c r="E597" s="1"/>
  <c r="E604" s="1"/>
  <c r="E553"/>
  <c r="E552" s="1"/>
  <c r="E551" s="1"/>
  <c r="E543"/>
  <c r="E542" s="1"/>
  <c r="E541" s="1"/>
  <c r="D526"/>
  <c r="D525" s="1"/>
  <c r="D524" s="1"/>
  <c r="E518"/>
  <c r="E517" s="1"/>
  <c r="E516" s="1"/>
  <c r="D482"/>
  <c r="E76"/>
  <c r="E75" s="1"/>
  <c r="E74" s="1"/>
  <c r="E43"/>
  <c r="E24" s="1"/>
  <c r="E67"/>
  <c r="E54" s="1"/>
  <c r="D518"/>
  <c r="D517" s="1"/>
  <c r="D516" s="1"/>
  <c r="D543"/>
  <c r="D542" s="1"/>
  <c r="D541" s="1"/>
  <c r="E526"/>
  <c r="E525" s="1"/>
  <c r="E524" s="1"/>
  <c r="D508"/>
  <c r="D507" s="1"/>
  <c r="D506" s="1"/>
  <c r="E482"/>
  <c r="D490"/>
  <c r="E490"/>
  <c r="D449"/>
  <c r="D379"/>
  <c r="E393"/>
  <c r="E389" s="1"/>
  <c r="D413"/>
  <c r="D393"/>
  <c r="D389" s="1"/>
  <c r="D357"/>
  <c r="D353" s="1"/>
  <c r="E413"/>
  <c r="E379"/>
  <c r="D342"/>
  <c r="E342"/>
  <c r="D176"/>
  <c r="D175" s="1"/>
  <c r="E292"/>
  <c r="E286" s="1"/>
  <c r="D189"/>
  <c r="D188" s="1"/>
  <c r="D187" s="1"/>
  <c r="E217"/>
  <c r="D292"/>
  <c r="D286" s="1"/>
  <c r="E324"/>
  <c r="E320" s="1"/>
  <c r="D324"/>
  <c r="D320" s="1"/>
  <c r="D242"/>
  <c r="D217"/>
  <c r="E242"/>
  <c r="E176"/>
  <c r="E175" s="1"/>
  <c r="E174" s="1"/>
  <c r="E173" s="1"/>
  <c r="E204"/>
  <c r="D204"/>
  <c r="E189"/>
  <c r="E188" s="1"/>
  <c r="E187" s="1"/>
  <c r="E131"/>
  <c r="D142"/>
  <c r="D14"/>
  <c r="D21" s="1"/>
  <c r="E142"/>
  <c r="E14"/>
  <c r="E21" s="1"/>
  <c r="E117"/>
  <c r="E116" s="1"/>
  <c r="D117"/>
  <c r="D116" s="1"/>
  <c r="D131"/>
  <c r="D124"/>
  <c r="E124"/>
  <c r="D91"/>
  <c r="D43"/>
  <c r="D24" s="1"/>
  <c r="D67"/>
  <c r="D54" s="1"/>
  <c r="D76"/>
  <c r="D75" s="1"/>
  <c r="D74" s="1"/>
  <c r="E91"/>
  <c r="E352" l="1"/>
  <c r="E351" s="1"/>
  <c r="E424"/>
  <c r="E423" s="1"/>
  <c r="E422" s="1"/>
  <c r="D285"/>
  <c r="E285"/>
  <c r="E284" s="1"/>
  <c r="E251"/>
  <c r="E250" s="1"/>
  <c r="E201"/>
  <c r="E200" s="1"/>
  <c r="E199" s="1"/>
  <c r="D201"/>
  <c r="D200" s="1"/>
  <c r="D199" s="1"/>
  <c r="D595"/>
  <c r="E595"/>
  <c r="E146"/>
  <c r="E141"/>
  <c r="D146"/>
  <c r="D141"/>
  <c r="D7"/>
  <c r="E7"/>
  <c r="E23"/>
  <c r="E456"/>
  <c r="E455" s="1"/>
  <c r="D456"/>
  <c r="D455" s="1"/>
  <c r="E388"/>
  <c r="E387" s="1"/>
  <c r="D352"/>
  <c r="D351" s="1"/>
  <c r="D423"/>
  <c r="D422" s="1"/>
  <c r="D216"/>
  <c r="D215" s="1"/>
  <c r="E319"/>
  <c r="E318" s="1"/>
  <c r="D388"/>
  <c r="D387" s="1"/>
  <c r="D319"/>
  <c r="D318" s="1"/>
  <c r="E216"/>
  <c r="E215" s="1"/>
  <c r="E115"/>
  <c r="D251"/>
  <c r="D250" s="1"/>
  <c r="D115"/>
  <c r="D23"/>
  <c r="E514" l="1"/>
  <c r="E139"/>
  <c r="D139"/>
  <c r="D157"/>
  <c r="D156" s="1"/>
  <c r="D174"/>
  <c r="D173" s="1"/>
  <c r="D284"/>
  <c r="E605" l="1"/>
  <c r="D514"/>
  <c r="D605" s="1"/>
</calcChain>
</file>

<file path=xl/sharedStrings.xml><?xml version="1.0" encoding="utf-8"?>
<sst xmlns="http://schemas.openxmlformats.org/spreadsheetml/2006/main" count="1098" uniqueCount="368">
  <si>
    <t>Администрация Галичского муниципального района</t>
  </si>
  <si>
    <t>Наименование показателя</t>
  </si>
  <si>
    <t>Бюджетная классификация</t>
  </si>
  <si>
    <t>КФСР</t>
  </si>
  <si>
    <t>КЦСР</t>
  </si>
  <si>
    <t>Утвержденные бюджетные назначения</t>
  </si>
  <si>
    <t>Исполнение</t>
  </si>
  <si>
    <t xml:space="preserve">Исполнение бюджетных обязательств получателями бюджетных средств </t>
  </si>
  <si>
    <t>6100000110</t>
  </si>
  <si>
    <t>6400000110</t>
  </si>
  <si>
    <t>6400000190</t>
  </si>
  <si>
    <t>6400072050</t>
  </si>
  <si>
    <t>6400072060</t>
  </si>
  <si>
    <t>6400072070</t>
  </si>
  <si>
    <t>6400072080</t>
  </si>
  <si>
    <t>6400072090</t>
  </si>
  <si>
    <t>6400072220</t>
  </si>
  <si>
    <t>9900020600</t>
  </si>
  <si>
    <t>0400020060</t>
  </si>
  <si>
    <t>0500020070</t>
  </si>
  <si>
    <t>9900020510</t>
  </si>
  <si>
    <t>9900020520</t>
  </si>
  <si>
    <t>9900020530</t>
  </si>
  <si>
    <t>9900054690</t>
  </si>
  <si>
    <t>9900072090</t>
  </si>
  <si>
    <t>9900020540</t>
  </si>
  <si>
    <t>9900072110</t>
  </si>
  <si>
    <t>9900072340</t>
  </si>
  <si>
    <t>99000S2250</t>
  </si>
  <si>
    <t>1500020500</t>
  </si>
  <si>
    <t>15000S1190</t>
  </si>
  <si>
    <t>15000S2140</t>
  </si>
  <si>
    <t>0600020080</t>
  </si>
  <si>
    <t>0800020180</t>
  </si>
  <si>
    <t>1000060030</t>
  </si>
  <si>
    <t>0219920010</t>
  </si>
  <si>
    <t>0220020020</t>
  </si>
  <si>
    <t>0220020040</t>
  </si>
  <si>
    <t>0220020630</t>
  </si>
  <si>
    <t>0220060010</t>
  </si>
  <si>
    <t>0220060020</t>
  </si>
  <si>
    <t>0230020640</t>
  </si>
  <si>
    <t>02300S1300</t>
  </si>
  <si>
    <t>0300020050</t>
  </si>
  <si>
    <t>1100080010</t>
  </si>
  <si>
    <t>1100080020</t>
  </si>
  <si>
    <t>1100072230</t>
  </si>
  <si>
    <t>1100020320</t>
  </si>
  <si>
    <t>9900020570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</si>
  <si>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</si>
  <si>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</si>
  <si>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</si>
  <si>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Глава Галичского муниципального района</t>
  </si>
  <si>
    <t>Расходы на выплаты по оплате труда работников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</si>
  <si>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</si>
  <si>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 исполнительных органов местного самоуправления Галичского муниципального района Костромской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</si>
  <si>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</t>
  </si>
  <si>
    <t>Расходы на обеспечение функций муниципальных органов</t>
  </si>
  <si>
    <t>Осуществление переданных государственных полномочий Костромской области в области архивного дела</t>
  </si>
  <si>
    <t>Осуществление переданных государственных полномочий Костромской области по решению вопросов в сфере трудовых отношений</t>
  </si>
  <si>
    <t>Осуществление переданных государственных полномочий Костромской области по образованию и организации деятельности комиссии по делам несовершеннолетних и защите их прав</t>
  </si>
  <si>
    <t>Осуществление переданных государственных полномочий Костромской области по образованию и организации деятельности административных комиссий</t>
  </si>
  <si>
    <t>Осуществление переданных государственных полномочий Костромской области по составлению протоколов об административных правонарушениях</t>
  </si>
  <si>
    <t>Осуществление переданных полномочий Костромской области по организации и осуществлению деятельности по опеке и попечительству</t>
  </si>
  <si>
    <t>Резервные фонды</t>
  </si>
  <si>
    <t>Непрограммные расходы</t>
  </si>
  <si>
    <t>Расходы на реализацию мероприятий, проводимых в рамках программы</t>
  </si>
  <si>
    <t>Другие общегосударственные вопросы</t>
  </si>
  <si>
    <t>Муниципальная программа «Профилактика правонарушений в Галичском муниципальном районе»</t>
  </si>
  <si>
    <t>Муниципальная программа «Повышение безопасности дорожного движения на территории Галичскоого муниципального района»</t>
  </si>
  <si>
    <t>Закупка товаров, работ, услуг для обеспечения государственных (муниципальных) нужд</t>
  </si>
  <si>
    <t>Прочие выплаты по обязательствам Галичского муниципального района</t>
  </si>
  <si>
    <t>Расходы на проведение Всероссийской переписи населения</t>
  </si>
  <si>
    <t>Расходы на содержание и обслуживание казны Галичского муниципального района</t>
  </si>
  <si>
    <t>Субвенции бюджетам поселений на осуществление государственных полномочий Костромской области по составлению протоколов об административных правонарушениях</t>
  </si>
  <si>
    <t>Национальная экономика</t>
  </si>
  <si>
    <t>Сельское хозяйство и рыболовство</t>
  </si>
  <si>
    <t>Расходы бюджета муниципального района на проведение мероприятий при осуществлении деятельности по обращению с животными без владельцев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</si>
  <si>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</si>
  <si>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Закупка товаров, работ и услуг для обеспечения государственных (муниципальных) нужд</t>
  </si>
  <si>
    <t>Расходы на проведение мероприятий по борьбе с борщевиком Сосновского</t>
  </si>
  <si>
    <t>Дорожное хозяйство (дорожные фонды)</t>
  </si>
  <si>
    <t>Муниципальная программа «Ремонт и содержание дорог Галичского муниципального района»</t>
  </si>
  <si>
    <t>Содержание  и ремонт автомобильных дорог общего пользования</t>
  </si>
  <si>
    <t>Расходы на строительство (реконструкцию),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</t>
  </si>
  <si>
    <t>Расходы на проектирование, строительство (реконструкцию), капитальный ремонт и ремонт автомобильных дорог общего пользования местного значения на основе общественных инициатив</t>
  </si>
  <si>
    <t>Другие вопросы в области  национальной экономики</t>
  </si>
  <si>
    <t xml:space="preserve">Муниципальная программа «Развитие малого и среднего предпринимательства Галичского муниципального района» </t>
  </si>
  <si>
    <t>Расходы на мероприятия по формированию условий обеспечивающих устойчивый рост количества субъектов малого и среднего предпринимательства и численности занятого населения</t>
  </si>
  <si>
    <t>Муниципальная программа «Кадровое обеспечение Галичского муниципального района»</t>
  </si>
  <si>
    <t xml:space="preserve">Расходы на проведение мероприятий в рамках муниципальной программы </t>
  </si>
  <si>
    <t>Муниципальная программа «Поддержка социально ориентированных некоммерческих организаций в Галичском муниципальном районе Костромской области»</t>
  </si>
  <si>
    <t>Предоставление финансовой поддержки социально ориентированным некоммерческим организациям</t>
  </si>
  <si>
    <t>Жилищно-коммунальное хозяйство</t>
  </si>
  <si>
    <t>Коммунальное хозяйство</t>
  </si>
  <si>
    <t>Муниципальная программа «Обеспечение устойчивого функционирования и развития коммунальной и инженерной инфраструктуры Галичского муниципального района Костромской области»</t>
  </si>
  <si>
    <t>Подпрограмма «Чистая вода»</t>
  </si>
  <si>
    <t>Реализация мероприятий, не отнесенных к федеральным проектам</t>
  </si>
  <si>
    <t>Разработка проектной документации</t>
  </si>
  <si>
    <t>Подготовка объектов соцкультбыта, находящихся в муниципальной собственности, к осенне-зимнему периоду</t>
  </si>
  <si>
    <t>Подпрограмма «Обеспечение устойчивого  функционирования и развития коммунальной и инженерной инфраструктуры Галичского муниципального района Костромской области»</t>
  </si>
  <si>
    <t>Мероприятия по ликвидации несанкционированных свалок</t>
  </si>
  <si>
    <t>Мероприятия по ремонту коммунальной инфраструктуры Галичского муниципального района</t>
  </si>
  <si>
    <t>Возмещение затрат (выпадающих доходов) в связи с производством (реализацией) товаров, выполнением работ, оказанием услуг</t>
  </si>
  <si>
    <t>Возмещение выпадающих доходов, возникших в связи с предоставлением жителям муниципального района мер социальной поддержки в виде частичной оплаты стоимости услуг отопления и горячего водоснабжения</t>
  </si>
  <si>
    <t>Подпрограмма «Реализация проектов развития, основанных на местных инициативах</t>
  </si>
  <si>
    <t>Мероприятия, проводимые в рамках подпрограммы</t>
  </si>
  <si>
    <t>Муниципальная программа «Энергосбережение и повышение энергетической эффективности Галичского муниципального района Костромской области»</t>
  </si>
  <si>
    <t>Расходы на софинансирование расходных обязательств,  возникших при реализации проектов развития территорий, основанных на общественных инициативах, в номинации «Местные инициативы»</t>
  </si>
  <si>
    <t>Реализация мероприятий по энергосбережению и повышению энергетической эффективности</t>
  </si>
  <si>
    <t>Социальная политика</t>
  </si>
  <si>
    <t>Пенсионное обеспечение</t>
  </si>
  <si>
    <t>Муниципальная программа «Социальная поддержка граждан Галичского муниципального района»</t>
  </si>
  <si>
    <t>Доплаты к пенсии муниципальным служащим</t>
  </si>
  <si>
    <t>Расходы на осуществление выплаты ежегодной доплаты к трудовой пенсии гражданам, имеющим особые заслуги перед Галичским муниципальным районом</t>
  </si>
  <si>
    <t>Расходы на осуществление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</si>
  <si>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Социальное обеспечение населения</t>
  </si>
  <si>
    <t>Другие вопросы в области социальной политики</t>
  </si>
  <si>
    <t>Расходы на выплаты вознаграждений лицам, удостоенным звания «Почётный гражданин Галичского района»</t>
  </si>
  <si>
    <t>Финансовая помощь гражданам, оказавшимся в трудной жизненной ситуации</t>
  </si>
  <si>
    <t>Финансовая помощь ветеранам ВОВ, жителям блокадного Ленинграда, узникам фашистских лагерей, труженикам тыла в улучшении жилищных условий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</si>
  <si>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</si>
  <si>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</si>
  <si>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на уплату процентов и иных платежей по муниципальному долгу Галичского муниципального района</t>
  </si>
  <si>
    <t>Итого по главному распорядителю</t>
  </si>
  <si>
    <t xml:space="preserve"> ГРБС Администрация Галичского муниципального района</t>
  </si>
  <si>
    <t>МКУ "Отраслевая служба"</t>
  </si>
  <si>
    <t>0113</t>
  </si>
  <si>
    <t>9900000000</t>
  </si>
  <si>
    <t>9900020598</t>
  </si>
  <si>
    <t>Расходы на исполнение судебных актов подведомственных учреждений по обеспечению хозяйственного и транспортного обслуживания</t>
  </si>
  <si>
    <t>КУМИ и ЗР</t>
  </si>
  <si>
    <t>6400000000</t>
  </si>
  <si>
    <t>1500000000</t>
  </si>
  <si>
    <t>0412</t>
  </si>
  <si>
    <t>Мероприятия по землеустройству и землепользованию</t>
  </si>
  <si>
    <t>9900020550</t>
  </si>
  <si>
    <t>Жилищное хозяйство</t>
  </si>
  <si>
    <t>0501</t>
  </si>
  <si>
    <t>Расходы на содержание и обслуживание казны муниципального района</t>
  </si>
  <si>
    <t>0220020030</t>
  </si>
  <si>
    <t>0200000000</t>
  </si>
  <si>
    <t>0220000000</t>
  </si>
  <si>
    <t>Мероприятия по формированию запаса материально-технических ресурсов, используемых для предупреждения и ликвидации аварийных ситуаций на объектах жилищно-коммунального хозяйства  Галичского муниципального района</t>
  </si>
  <si>
    <t>Управление финансов Галичского района</t>
  </si>
  <si>
    <t>ГРБС Управление финансов Галичского района</t>
  </si>
  <si>
    <t>0106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</si>
  <si>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</si>
  <si>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1400</t>
  </si>
  <si>
    <t>1401</t>
  </si>
  <si>
    <t>Межбюджетные трансферты общего характера бюджетам  бюджетной системы Российской Федерации</t>
  </si>
  <si>
    <t>Дотации на выравнивание бюджетной обеспеченности  субъектов Российской Федерации  и муниципальных образований</t>
  </si>
  <si>
    <t>Дотации на выравнивание бюджетной обеспеченности поселений</t>
  </si>
  <si>
    <t>9900070010</t>
  </si>
  <si>
    <t>1403</t>
  </si>
  <si>
    <t>Прочие межбюджетные трансферты общего характера</t>
  </si>
  <si>
    <t>9900070030</t>
  </si>
  <si>
    <t>Иные межбюджетные трансферты на исполнение расходных обязательств сельских поселений</t>
  </si>
  <si>
    <t>ГРБС Отдел сельского хозяйства</t>
  </si>
  <si>
    <t>Осуществление переданных государственных полномочий в сфере агропромышленного комплекса</t>
  </si>
  <si>
    <t>6400072010</t>
  </si>
  <si>
    <t>Отдел сельского хозяйства</t>
  </si>
  <si>
    <t>ГРБС Собрание депутатов Галичского муниципального района Костромской области</t>
  </si>
  <si>
    <t>Собрание депутатов Галичского муниципального района Костромской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</si>
  <si>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</si>
  <si>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</si>
  <si>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Законодательный (представительный) орган местного самоуправления Галичского муниципального района</t>
  </si>
  <si>
    <t>6200000000</t>
  </si>
  <si>
    <t>6200000190</t>
  </si>
  <si>
    <t>МДОУ Дмитриевский детский сад</t>
  </si>
  <si>
    <t>Образование</t>
  </si>
  <si>
    <t>0700</t>
  </si>
  <si>
    <t>0701</t>
  </si>
  <si>
    <t>Дошкольное образование</t>
  </si>
  <si>
    <t>Муниципальная программа «Развитие системы образования в Галичском районе»</t>
  </si>
  <si>
    <t>Подпрограмма  «Развитие дошкольного образования а Галичского муниципальном районе»</t>
  </si>
  <si>
    <t>0710000000</t>
  </si>
  <si>
    <t>0710000591</t>
  </si>
  <si>
    <t>0700000000</t>
  </si>
  <si>
    <t>Расходы на обеспечение деятельности (оказание услуг) подведомственных учреждений дошкольного образования</t>
  </si>
  <si>
    <t>0710000600</t>
  </si>
  <si>
    <t>Расходы на обеспечение деятельности муниципальных учреждений за счёт средств, поступающих от оказания платных услуг</t>
  </si>
  <si>
    <t>0710072100</t>
  </si>
  <si>
    <t>Расходы на реализацию образовательных программ дошкольного образования в муниципальных дошкольных образовательных организациях</t>
  </si>
  <si>
    <t>9900020591</t>
  </si>
  <si>
    <t>Расходы на исполнение судебных актов подведомственных учреждений дошкольного образования</t>
  </si>
  <si>
    <t>9900021591</t>
  </si>
  <si>
    <t>Расходы на погашение кредиторской задолженности прошлых лет подведомственных учреждений дошкольного образования</t>
  </si>
  <si>
    <t>9900021600</t>
  </si>
  <si>
    <t>Расходы на погашение задолженности муниципальных учреждений за счёт средств, поступающих от оказания платных услуг</t>
  </si>
  <si>
    <t>МДОУ Михайловский детский сад</t>
  </si>
  <si>
    <t>Подпрограмма  «Обеспечение и совершенствование управления системой образования»</t>
  </si>
  <si>
    <t>0760020170</t>
  </si>
  <si>
    <t>Расходы на организацию мероприятий антитеррористической и противопожарной защищённости</t>
  </si>
  <si>
    <t>МДОУ Толтуновский детский сад</t>
  </si>
  <si>
    <t>МОУ Ореховская СОШ</t>
  </si>
  <si>
    <t>Общее образование</t>
  </si>
  <si>
    <t>0702</t>
  </si>
  <si>
    <t>0720000000</t>
  </si>
  <si>
    <t>Подпрограмма  «Развитие общего образования а Галичского муниципальном районе»</t>
  </si>
  <si>
    <t>0720000592</t>
  </si>
  <si>
    <t>0720000600</t>
  </si>
  <si>
    <t>0720053030</t>
  </si>
  <si>
    <t>0720072030</t>
  </si>
  <si>
    <t>Расходы на обеспечение деятельности (оказание услуг) подведомственных учреждений общего образования</t>
  </si>
  <si>
    <t>Расходы на осуществление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</si>
  <si>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Расходы на реализацию основных общеобразовательных программ в муниципальных общеобразовательных организациях</t>
  </si>
  <si>
    <t>Подпрограмма «Здоровое питание»</t>
  </si>
  <si>
    <t>0750000000</t>
  </si>
  <si>
    <t>0750000600</t>
  </si>
  <si>
    <t>0750020120</t>
  </si>
  <si>
    <t>07500L3040</t>
  </si>
  <si>
    <t>07500S2420</t>
  </si>
  <si>
    <t>Расходы на обеспечение питанием учащихся муниципальных общеобразовательных организаций за счёт средств, поступающих от оказания платных услуг</t>
  </si>
  <si>
    <t>Расходы на обеспечение питанием отдельных категорий учащихся  муниципальных общеобразовательных организаций</t>
  </si>
  <si>
    <t>Расходы на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</si>
  <si>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Расходы на обеспечение питанием отдельных категорий обучающихся, получающих основное общее и среднее общее образование в муниципальных общеобразовательных организациях</t>
  </si>
  <si>
    <t>9900020592</t>
  </si>
  <si>
    <t>9900021120</t>
  </si>
  <si>
    <t>9900021592</t>
  </si>
  <si>
    <t>9900021610</t>
  </si>
  <si>
    <t>Расходы на погашение задолженности прошлых лет и исполнение судебных актов подведомственных учреждений общего образования</t>
  </si>
  <si>
    <t>Расходы на погашение задолженности по обеспечению питанием отдельных категорий учащихся муниципальных общеобразовательных организаций</t>
  </si>
  <si>
    <t>Расходы на погашение кредиторской задолженности прошлых лет подведомственных учреждений общего образования</t>
  </si>
  <si>
    <t>Расходы на погашение задолженности за питание учащихся муниципальных общеобразовательных организаций за счёт средств, поступающих от оказания платных услуг</t>
  </si>
  <si>
    <t>0707</t>
  </si>
  <si>
    <t>Молодежная политика</t>
  </si>
  <si>
    <t>0740000600</t>
  </si>
  <si>
    <t>07400S1020</t>
  </si>
  <si>
    <t>0740000000</t>
  </si>
  <si>
    <t>Подпрограмма  «Организация отдыха, оздоровления и занятости детей, подростков»</t>
  </si>
  <si>
    <t>Расходы на организацию отдыха детей в каникулярное время за счет средств, поступающих от оказания платных услуг</t>
  </si>
  <si>
    <t>Расходы на организацию отдыха детей в каникулярное время</t>
  </si>
  <si>
    <t>99000S1020</t>
  </si>
  <si>
    <t>МОУ Берёзовская СОШ</t>
  </si>
  <si>
    <t>99000S2420</t>
  </si>
  <si>
    <t>Расходы на обеспечение питанием отдельных категорий обучающихся, получающих основное общее и среднее общее образование в  муниципальных общеобразовательных организациях</t>
  </si>
  <si>
    <t>МОУ Красильниковская ООШ</t>
  </si>
  <si>
    <t>МОУ Лопаревская СОШ</t>
  </si>
  <si>
    <t>Расходы на погашение задолженности по организации отдыха в каникулярное время детей из семей, находящихся в трудной жизненной ситуации</t>
  </si>
  <si>
    <t>9900021110</t>
  </si>
  <si>
    <t>МОУ Пронинская СОШ</t>
  </si>
  <si>
    <t>Муниципальная программа «Профилактика терроризма, а также минимизация и (или) ликвидация последствий его проявления на территории Галичского муниципального района Костромской области»</t>
  </si>
  <si>
    <t>1200020340</t>
  </si>
  <si>
    <t>Расходы на мероприятия, направленные на исключение доступа посторонних и антитеррористической защищенности объектов</t>
  </si>
  <si>
    <t>МОУ Россоловская ООШ</t>
  </si>
  <si>
    <t>МОУ Чёлсменская ООШ</t>
  </si>
  <si>
    <t>99000S1320</t>
  </si>
  <si>
    <t>Расходы на погашение задолженности за питание отдельных категорий учащихся муниципальных  общеобразовательных организаций</t>
  </si>
  <si>
    <t>Другие вопросы в области образования</t>
  </si>
  <si>
    <t>0709</t>
  </si>
  <si>
    <t>Расходы на мероприятия, направленные на распространение лучших педагогических практик, в том числе проведение научно-практических конференций, семинаров</t>
  </si>
  <si>
    <t>0760020140</t>
  </si>
  <si>
    <t>0760020150</t>
  </si>
  <si>
    <t>0760020160</t>
  </si>
  <si>
    <t>Расходы на организацию и проведение конкурсов профессионального мастерства педагогов образовательных организаций</t>
  </si>
  <si>
    <t>Расходы на организацию и проведение мероприятий, направленных на повышение мотивационной активности обучающихся</t>
  </si>
  <si>
    <t>Расходы на организацию мероприятий по повышению квалификации педагогов муниципальных общеобразовательных организаций</t>
  </si>
  <si>
    <t>1100000000</t>
  </si>
  <si>
    <t>1100020250</t>
  </si>
  <si>
    <t>1100020280</t>
  </si>
  <si>
    <t>1100020300</t>
  </si>
  <si>
    <t>Расходы на осуществление выплат одарённым детям муниципального района</t>
  </si>
  <si>
    <t>Расходы на выплаты премии выпускникам образовательных организаций Галичского муниципального района «За особые успехи в учении»</t>
  </si>
  <si>
    <t>Расходы на осуществление денежных выплат студентам, обучающимся по целевым договорам с администрацией муниципального района</t>
  </si>
  <si>
    <t>МКУ "ЦБ МОУ И УК"</t>
  </si>
  <si>
    <t>0760000594</t>
  </si>
  <si>
    <t>Расходы на обеспечение деятельности (оказание услуг) подведомственных учреждений</t>
  </si>
  <si>
    <t>Расходы на погашение кредиторской задолженности прошлых лет прочих учреждений в сфере образования</t>
  </si>
  <si>
    <t>9900021594</t>
  </si>
  <si>
    <t>Ореховская ДМШ</t>
  </si>
  <si>
    <t>0703</t>
  </si>
  <si>
    <t>Дополнительное образование</t>
  </si>
  <si>
    <t>0730000000</t>
  </si>
  <si>
    <t>Подпрограмма «Развитие дополнительного образования в Галичском муниципальном районе»</t>
  </si>
  <si>
    <t>Расходы на обеспечение деятельности (оказание услуг) подведомственных учреждений дополнительного образования</t>
  </si>
  <si>
    <t>0730000593</t>
  </si>
  <si>
    <t>9900021593</t>
  </si>
  <si>
    <t>Расходы на погашение кредиторской задолженности прошлых лет подведомственных учреждений дополнительного образования</t>
  </si>
  <si>
    <t>0400</t>
  </si>
  <si>
    <t xml:space="preserve">Культура, кинематография </t>
  </si>
  <si>
    <t>0800</t>
  </si>
  <si>
    <t>0801</t>
  </si>
  <si>
    <t>Культура</t>
  </si>
  <si>
    <t>Мероприятия, проводимые в рамках программы</t>
  </si>
  <si>
    <t>1200000000</t>
  </si>
  <si>
    <t>1200020330</t>
  </si>
  <si>
    <t>1400000000</t>
  </si>
  <si>
    <t>Муниципальная программа «Развитие культуры и туризма в Галичском муниципальном районе»</t>
  </si>
  <si>
    <t>Подпрограмма «Культура и искусство»</t>
  </si>
  <si>
    <t>Расходы на обеспечение деятельности (оказание услуг) подведомственных учреждений культуры</t>
  </si>
  <si>
    <t>1410000000</t>
  </si>
  <si>
    <t>1400000596</t>
  </si>
  <si>
    <t>1410000600</t>
  </si>
  <si>
    <t>1410020440</t>
  </si>
  <si>
    <t>14199L4670</t>
  </si>
  <si>
    <t>Расходы на проведение мероприятий по сохранению и развитию социально-культурной деятельности, самодеятельного творчества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</si>
  <si>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</si>
  <si>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9900021596</t>
  </si>
  <si>
    <t>Расходы на погашение кредиторской задолженности прошлых лет подведомственных учреждений культуры</t>
  </si>
  <si>
    <t>1410000597</t>
  </si>
  <si>
    <t>1410020460</t>
  </si>
  <si>
    <t>9900021597</t>
  </si>
  <si>
    <t>Расходы на обеспечение деятельности (оказание услуг) подведомственных библиотек</t>
  </si>
  <si>
    <t>Расходы на проведение мероприятий по сохранению и развитию библиотечного дела</t>
  </si>
  <si>
    <t>Расходы на погашение кредиторской задолженности прошлых лет подведомственных библиотек</t>
  </si>
  <si>
    <t>0730020090</t>
  </si>
  <si>
    <t>Расходы на обеспечение функционирования модели персонифицированного финансирования дополнительного образования</t>
  </si>
  <si>
    <t>0804</t>
  </si>
  <si>
    <t>Другие вопросы в области культуры, кинематографии</t>
  </si>
  <si>
    <t>1100</t>
  </si>
  <si>
    <t>1102</t>
  </si>
  <si>
    <t>Физическая культура и спорт</t>
  </si>
  <si>
    <t>Массовый спорт</t>
  </si>
  <si>
    <t>Муниципальная программа «Развитие физической культуры и спорта в Галичском муниципальном районе»</t>
  </si>
  <si>
    <t>Расходы на организацию и проведение спортивных мероприятий по олимпийским видам спорта в рамках календарного плана официальных физкультурных мероприятий и спортивных мероприятий Галичского муниципального района</t>
  </si>
  <si>
    <t>0900000000</t>
  </si>
  <si>
    <t>0900020200</t>
  </si>
  <si>
    <t>0900020230</t>
  </si>
  <si>
    <t>0900020240</t>
  </si>
  <si>
    <t>0900020190</t>
  </si>
  <si>
    <t>Расходы на организацию и проведение спортивных мероприятий по неолимпийским видам спорта в рамках календарного плана официальных физкультурных мероприятий и спортивных мероприятий Галичского муниципального района</t>
  </si>
  <si>
    <t>Расходы на обеспечение участия в чемпионатах, кубках, первенствах, и иных спортивно-физкультурных мероприятий, проводимых в Костромской области</t>
  </si>
  <si>
    <t>Расходы на обеспечение деятельности (оказание услуг) подведомственных организаций и общественных любительских спортивных объединений</t>
  </si>
  <si>
    <t>МКУ ЦПМИ</t>
  </si>
  <si>
    <t>0400000000</t>
  </si>
  <si>
    <t>Расходы на создание трудовых отрядов</t>
  </si>
  <si>
    <t>1100020270</t>
  </si>
  <si>
    <t>11000S2390</t>
  </si>
  <si>
    <t>Расходы на организацию отдыха детей в каникулярное время в разновозрастных отрядах</t>
  </si>
  <si>
    <t>1300000000</t>
  </si>
  <si>
    <t>Муниципальная программа «Молодёжь Галичского муниципального района»</t>
  </si>
  <si>
    <t>Расходы на обеспечение деятельности (оказание услуг) подведомственных учреждений по организационно-воспитательной работе с молодежью</t>
  </si>
  <si>
    <t>1300020350</t>
  </si>
  <si>
    <t>1300000595</t>
  </si>
  <si>
    <t>1300020430</t>
  </si>
  <si>
    <t>Расходы на поддержку талантливой молодёжи, инновационная деятельность</t>
  </si>
  <si>
    <t>Расходы на укрепление материально-технической базы молодёжных учреждений</t>
  </si>
  <si>
    <t>9900021595</t>
  </si>
  <si>
    <t>Расходы на погашение кредиторской задолженности прошлых лет подведомственных учреждений по организационно - воспитательной работе с молодежью</t>
  </si>
  <si>
    <t>ГРБС Контрольно-счетный орган муниципального образования Галичский муниципальный район</t>
  </si>
  <si>
    <t>6300000110</t>
  </si>
  <si>
    <t>6300000000</t>
  </si>
  <si>
    <t>Руководитель контрольно-счётного органа муниципального образования Галичский муниципальный район</t>
  </si>
  <si>
    <t>Контрольно-счетный орган муниципального образования Галичский муниципальный район</t>
  </si>
  <si>
    <t>ГРБС Отдел образования администрации Галичского муниципального района</t>
  </si>
  <si>
    <t>МДОУ Россоловский детский сад общеразвивающего вида</t>
  </si>
  <si>
    <t>Отдел образования администрации Галичского муниципального района</t>
  </si>
  <si>
    <t>ГРБС ОДКМ и С администрации Галичского муниципального района</t>
  </si>
  <si>
    <t>МКУК ДНТ Галичского муниципального района</t>
  </si>
  <si>
    <t>МКУК МБ им. М. Горького Галичского муниципального района</t>
  </si>
  <si>
    <t>ОДКМ и С  администрации Галичского муниципального района</t>
  </si>
  <si>
    <t>0300000000</t>
  </si>
  <si>
    <t>0740020650</t>
  </si>
  <si>
    <t>Расходы на поддержку студенческой и учащейся молодёжи</t>
  </si>
  <si>
    <t>Расходы на обеспечение мероприятий по организации отдыха детей в каникулярное время за счёт средств бюджета муниципального района</t>
  </si>
  <si>
    <t>за 9 месяцев 2021 года</t>
  </si>
  <si>
    <t>6400072460</t>
  </si>
  <si>
    <t>Расходы на поощрение муниципальных управленческих команд за достижение показателей деятельности органов исполнительной власти Костромской области</t>
  </si>
  <si>
    <t>6100072460</t>
  </si>
  <si>
    <t>Расходы на проведение мероприятий по борьбе с борщевиком Сосновского за счёт средств муниципального района</t>
  </si>
  <si>
    <t>0760020130</t>
  </si>
  <si>
    <t>Федеральный проект «Творческие люди»</t>
  </si>
  <si>
    <t>Государственная поддержка  отрасли культуры</t>
  </si>
  <si>
    <t>141A255190</t>
  </si>
  <si>
    <t>141A200000</t>
  </si>
  <si>
    <t>Расходы на погашение кредиторской задолженности прошлых лет и исполнение судебных актов подведомственных учреждений по организационно - воспитательной работе с молодежью</t>
  </si>
  <si>
    <t>9900020595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</si>
</sst>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000000000"/>
    <numFmt numFmtId="166" formatCode="#,##0.00;[Red]\-#,##0.00;0.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vertical="top" wrapText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protection hidden="1"/>
    </xf>
    <xf numFmtId="166" fontId="4" fillId="0" borderId="2" xfId="0" applyNumberFormat="1" applyFont="1" applyFill="1" applyBorder="1" applyAlignment="1" applyProtection="1">
      <protection hidden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6" fillId="0" borderId="1" xfId="0" applyNumberFormat="1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protection hidden="1"/>
    </xf>
    <xf numFmtId="165" fontId="6" fillId="0" borderId="1" xfId="0" applyNumberFormat="1" applyFont="1" applyFill="1" applyBorder="1" applyAlignment="1" applyProtection="1">
      <alignment horizontal="right"/>
      <protection hidden="1"/>
    </xf>
    <xf numFmtId="49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wrapText="1"/>
      <protection hidden="1"/>
    </xf>
    <xf numFmtId="0" fontId="3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4" fontId="6" fillId="0" borderId="1" xfId="0" applyNumberFormat="1" applyFont="1" applyFill="1" applyBorder="1" applyAlignment="1" applyProtection="1">
      <alignment horizontal="right"/>
      <protection hidden="1"/>
    </xf>
    <xf numFmtId="4" fontId="4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6" fillId="0" borderId="1" xfId="0" applyNumberFormat="1" applyFont="1" applyFill="1" applyBorder="1" applyAlignment="1" applyProtection="1">
      <alignment horizontal="right"/>
      <protection hidden="1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Border="1" applyAlignment="1">
      <alignment horizontal="right"/>
    </xf>
    <xf numFmtId="166" fontId="9" fillId="0" borderId="1" xfId="0" applyNumberFormat="1" applyFont="1" applyFill="1" applyBorder="1" applyAlignment="1" applyProtection="1">
      <protection hidden="1"/>
    </xf>
    <xf numFmtId="165" fontId="6" fillId="0" borderId="1" xfId="0" applyNumberFormat="1" applyFont="1" applyFill="1" applyBorder="1" applyAlignment="1" applyProtection="1">
      <protection hidden="1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4" fontId="3" fillId="0" borderId="0" xfId="0" applyNumberFormat="1" applyFont="1"/>
    <xf numFmtId="0" fontId="3" fillId="0" borderId="0" xfId="0" applyFont="1"/>
    <xf numFmtId="4" fontId="3" fillId="0" borderId="1" xfId="0" applyNumberFormat="1" applyFont="1" applyBorder="1"/>
    <xf numFmtId="49" fontId="7" fillId="0" borderId="1" xfId="0" applyNumberFormat="1" applyFont="1" applyBorder="1"/>
    <xf numFmtId="49" fontId="10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49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wrapText="1"/>
    </xf>
    <xf numFmtId="4" fontId="14" fillId="0" borderId="1" xfId="0" applyNumberFormat="1" applyFont="1" applyFill="1" applyBorder="1" applyAlignment="1" applyProtection="1">
      <protection hidden="1"/>
    </xf>
    <xf numFmtId="0" fontId="7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11" fillId="0" borderId="1" xfId="0" applyFont="1" applyBorder="1"/>
    <xf numFmtId="4" fontId="7" fillId="0" borderId="1" xfId="0" applyNumberFormat="1" applyFont="1" applyBorder="1"/>
    <xf numFmtId="4" fontId="2" fillId="0" borderId="1" xfId="0" applyNumberFormat="1" applyFont="1" applyBorder="1"/>
    <xf numFmtId="4" fontId="11" fillId="0" borderId="1" xfId="0" applyNumberFormat="1" applyFont="1" applyBorder="1"/>
    <xf numFmtId="49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5" fontId="16" fillId="0" borderId="1" xfId="0" applyNumberFormat="1" applyFont="1" applyFill="1" applyBorder="1" applyAlignment="1" applyProtection="1">
      <alignment horizontal="right"/>
      <protection hidden="1"/>
    </xf>
    <xf numFmtId="166" fontId="16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3"/>
  <sheetViews>
    <sheetView tabSelected="1" topLeftCell="A593" workbookViewId="0">
      <selection activeCell="E604" sqref="E604"/>
    </sheetView>
  </sheetViews>
  <sheetFormatPr defaultRowHeight="12.75"/>
  <cols>
    <col min="1" max="1" width="31.140625" style="1" customWidth="1"/>
    <col min="2" max="2" width="14" style="1" customWidth="1"/>
    <col min="3" max="3" width="11.28515625" style="1" customWidth="1"/>
    <col min="4" max="4" width="20.85546875" style="1" customWidth="1"/>
    <col min="5" max="5" width="16.28515625" style="1" customWidth="1"/>
    <col min="6" max="16384" width="9.140625" style="1"/>
  </cols>
  <sheetData>
    <row r="1" spans="1:5" ht="38.25" customHeight="1">
      <c r="A1" s="71" t="s">
        <v>7</v>
      </c>
      <c r="B1" s="71"/>
      <c r="C1" s="71"/>
      <c r="D1" s="71"/>
      <c r="E1" s="71"/>
    </row>
    <row r="2" spans="1:5" ht="15" customHeight="1">
      <c r="A2" s="71" t="s">
        <v>356</v>
      </c>
      <c r="B2" s="71"/>
      <c r="C2" s="71"/>
      <c r="D2" s="71"/>
      <c r="E2" s="71"/>
    </row>
    <row r="3" spans="1:5" ht="15" customHeight="1">
      <c r="A3" s="69" t="s">
        <v>1</v>
      </c>
      <c r="B3" s="70" t="s">
        <v>2</v>
      </c>
      <c r="C3" s="70"/>
      <c r="D3" s="70" t="s">
        <v>5</v>
      </c>
      <c r="E3" s="70" t="s">
        <v>6</v>
      </c>
    </row>
    <row r="4" spans="1:5" ht="65.25" customHeight="1">
      <c r="A4" s="69"/>
      <c r="B4" s="67" t="s">
        <v>3</v>
      </c>
      <c r="C4" s="67" t="s">
        <v>4</v>
      </c>
      <c r="D4" s="70"/>
      <c r="E4" s="70"/>
    </row>
    <row r="5" spans="1:5" ht="14.25" customHeight="1">
      <c r="A5" s="67">
        <v>1</v>
      </c>
      <c r="B5" s="67">
        <v>2</v>
      </c>
      <c r="C5" s="67">
        <v>3</v>
      </c>
      <c r="D5" s="68">
        <v>4</v>
      </c>
      <c r="E5" s="68">
        <v>5</v>
      </c>
    </row>
    <row r="6" spans="1:5" ht="31.5" customHeight="1">
      <c r="A6" s="52" t="s">
        <v>145</v>
      </c>
      <c r="B6" s="67"/>
      <c r="C6" s="67"/>
      <c r="D6" s="54"/>
      <c r="E6" s="54"/>
    </row>
    <row r="7" spans="1:5" ht="29.25" customHeight="1">
      <c r="A7" s="53" t="s">
        <v>144</v>
      </c>
      <c r="B7" s="67"/>
      <c r="C7" s="67"/>
      <c r="D7" s="57">
        <f>SUM(D8+D14)</f>
        <v>10898458.34</v>
      </c>
      <c r="E7" s="57">
        <f>SUM(E8+E14)</f>
        <v>8683399.7799999993</v>
      </c>
    </row>
    <row r="8" spans="1:5" ht="14.25" customHeight="1">
      <c r="A8" s="6" t="s">
        <v>50</v>
      </c>
      <c r="B8" s="11" t="s">
        <v>51</v>
      </c>
      <c r="C8" s="67"/>
      <c r="D8" s="26">
        <f>SUM(D9)</f>
        <v>2879168.34</v>
      </c>
      <c r="E8" s="26">
        <f>SUM(E9)</f>
        <v>2257261.7799999998</v>
      </c>
    </row>
    <row r="9" spans="1:5" ht="48.75" customHeight="1">
      <c r="A9" s="7" t="s">
        <v>147</v>
      </c>
      <c r="B9" s="12" t="s">
        <v>146</v>
      </c>
      <c r="C9" s="13"/>
      <c r="D9" s="27">
        <f>SUM(D10)</f>
        <v>2879168.34</v>
      </c>
      <c r="E9" s="27">
        <f>SUM(E10)</f>
        <v>2257261.7799999998</v>
      </c>
    </row>
    <row r="10" spans="1:5" ht="52.5" customHeight="1">
      <c r="A10" s="7" t="s">
        <v>55</v>
      </c>
      <c r="B10" s="8"/>
      <c r="C10" s="19" t="s">
        <v>132</v>
      </c>
      <c r="D10" s="27">
        <f>SUM(D11:D13)</f>
        <v>2879168.34</v>
      </c>
      <c r="E10" s="27">
        <f>SUM(E11:E13)</f>
        <v>2257261.7799999998</v>
      </c>
    </row>
    <row r="11" spans="1:5" ht="77.25" customHeight="1">
      <c r="A11" s="7" t="s">
        <v>56</v>
      </c>
      <c r="B11" s="8"/>
      <c r="C11" s="10" t="s">
        <v>9</v>
      </c>
      <c r="D11" s="73">
        <v>2427487</v>
      </c>
      <c r="E11" s="73">
        <v>1934731.84</v>
      </c>
    </row>
    <row r="12" spans="1:5" ht="30.75" customHeight="1">
      <c r="A12" s="7" t="s">
        <v>57</v>
      </c>
      <c r="B12" s="8"/>
      <c r="C12" s="10" t="s">
        <v>10</v>
      </c>
      <c r="D12" s="73">
        <v>348906</v>
      </c>
      <c r="E12" s="73">
        <v>219754.6</v>
      </c>
    </row>
    <row r="13" spans="1:5" ht="57" customHeight="1">
      <c r="A13" s="7" t="s">
        <v>358</v>
      </c>
      <c r="B13" s="8"/>
      <c r="C13" s="72" t="s">
        <v>357</v>
      </c>
      <c r="D13" s="73">
        <v>102775.34</v>
      </c>
      <c r="E13" s="73">
        <v>102775.34</v>
      </c>
    </row>
    <row r="14" spans="1:5" ht="14.25" customHeight="1">
      <c r="A14" s="6" t="s">
        <v>150</v>
      </c>
      <c r="B14" s="11" t="s">
        <v>148</v>
      </c>
      <c r="C14" s="13"/>
      <c r="D14" s="26">
        <f>SUM(D15+D18)</f>
        <v>8019290</v>
      </c>
      <c r="E14" s="26">
        <f>SUM(E15+E18)</f>
        <v>6426138</v>
      </c>
    </row>
    <row r="15" spans="1:5" ht="44.25" customHeight="1">
      <c r="A15" s="7" t="s">
        <v>151</v>
      </c>
      <c r="B15" s="12" t="s">
        <v>149</v>
      </c>
      <c r="C15" s="13"/>
      <c r="D15" s="4">
        <f>SUM(D16)</f>
        <v>2900000</v>
      </c>
      <c r="E15" s="4">
        <f>SUM(E16)</f>
        <v>2900000</v>
      </c>
    </row>
    <row r="16" spans="1:5" ht="14.25" customHeight="1">
      <c r="A16" s="15" t="s">
        <v>65</v>
      </c>
      <c r="B16" s="23"/>
      <c r="C16" s="10">
        <v>9900000000</v>
      </c>
      <c r="D16" s="27">
        <f>SUM(D17)</f>
        <v>2900000</v>
      </c>
      <c r="E16" s="27">
        <f>SUM(E17)</f>
        <v>2900000</v>
      </c>
    </row>
    <row r="17" spans="1:5" ht="38.25" customHeight="1">
      <c r="A17" s="7" t="s">
        <v>152</v>
      </c>
      <c r="B17" s="11"/>
      <c r="C17" s="3" t="s">
        <v>153</v>
      </c>
      <c r="D17" s="4">
        <v>2900000</v>
      </c>
      <c r="E17" s="4">
        <v>2900000</v>
      </c>
    </row>
    <row r="18" spans="1:5" ht="38.25" customHeight="1">
      <c r="A18" s="22" t="s">
        <v>155</v>
      </c>
      <c r="B18" s="12" t="s">
        <v>154</v>
      </c>
      <c r="C18" s="3"/>
      <c r="D18" s="24">
        <f>SUM(D19)</f>
        <v>5119290</v>
      </c>
      <c r="E18" s="24">
        <f>SUM(E19)</f>
        <v>3526138</v>
      </c>
    </row>
    <row r="19" spans="1:5" ht="21" customHeight="1">
      <c r="A19" s="15" t="s">
        <v>65</v>
      </c>
      <c r="B19" s="23"/>
      <c r="C19" s="10">
        <v>9900000000</v>
      </c>
      <c r="D19" s="24">
        <f>SUM(D20)</f>
        <v>5119290</v>
      </c>
      <c r="E19" s="24">
        <f>SUM(E20)</f>
        <v>3526138</v>
      </c>
    </row>
    <row r="20" spans="1:5" ht="38.25" customHeight="1">
      <c r="A20" s="22" t="s">
        <v>157</v>
      </c>
      <c r="B20" s="11"/>
      <c r="C20" s="3" t="s">
        <v>156</v>
      </c>
      <c r="D20" s="4">
        <v>5119290</v>
      </c>
      <c r="E20" s="4">
        <v>3526138</v>
      </c>
    </row>
    <row r="21" spans="1:5" ht="38.25" customHeight="1">
      <c r="A21" s="56" t="s">
        <v>124</v>
      </c>
      <c r="B21" s="11"/>
      <c r="C21" s="10"/>
      <c r="D21" s="55">
        <f>SUM(D8+D14)</f>
        <v>10898458.34</v>
      </c>
      <c r="E21" s="55">
        <f>SUM(E8+E14)</f>
        <v>8683399.7799999993</v>
      </c>
    </row>
    <row r="22" spans="1:5" ht="57" customHeight="1">
      <c r="A22" s="56" t="s">
        <v>125</v>
      </c>
      <c r="B22" s="16"/>
      <c r="C22" s="67"/>
      <c r="D22" s="25"/>
      <c r="E22" s="25"/>
    </row>
    <row r="23" spans="1:5" ht="30" customHeight="1">
      <c r="A23" s="48" t="s">
        <v>0</v>
      </c>
      <c r="B23" s="16"/>
      <c r="C23" s="16"/>
      <c r="D23" s="57">
        <f>SUM(D24+D54+D74+D91+D105+G29)</f>
        <v>50817786.939999998</v>
      </c>
      <c r="E23" s="57">
        <f>SUM(E24+E54+E74+E91+E105+I29)</f>
        <v>30504479.830000002</v>
      </c>
    </row>
    <row r="24" spans="1:5" ht="30" customHeight="1">
      <c r="A24" s="6" t="s">
        <v>50</v>
      </c>
      <c r="B24" s="11" t="s">
        <v>51</v>
      </c>
      <c r="C24" s="16"/>
      <c r="D24" s="26">
        <f>SUM(D25+D29+D40+D43)</f>
        <v>13974066.939999999</v>
      </c>
      <c r="E24" s="26">
        <f>SUM(E25+E29+E40+E43)</f>
        <v>8731689.6799999997</v>
      </c>
    </row>
    <row r="25" spans="1:5" ht="45" customHeight="1">
      <c r="A25" s="7" t="s">
        <v>49</v>
      </c>
      <c r="B25" s="23">
        <v>102</v>
      </c>
      <c r="C25" s="58"/>
      <c r="D25" s="27">
        <f>SUM(D26)</f>
        <v>1935782</v>
      </c>
      <c r="E25" s="27">
        <f>SUM(E26)</f>
        <v>1487839.53</v>
      </c>
    </row>
    <row r="26" spans="1:5" ht="45" customHeight="1">
      <c r="A26" s="7" t="s">
        <v>52</v>
      </c>
      <c r="B26" s="23"/>
      <c r="C26" s="10">
        <v>6100000000</v>
      </c>
      <c r="D26" s="27">
        <f>SUM(D27:D28)</f>
        <v>1935782</v>
      </c>
      <c r="E26" s="27">
        <f>SUM(E27:E28)</f>
        <v>1487839.53</v>
      </c>
    </row>
    <row r="27" spans="1:5" ht="22.5">
      <c r="A27" s="7" t="s">
        <v>53</v>
      </c>
      <c r="B27" s="23"/>
      <c r="C27" s="10" t="s">
        <v>8</v>
      </c>
      <c r="D27" s="4">
        <v>1535782</v>
      </c>
      <c r="E27" s="4">
        <v>1087839.53</v>
      </c>
    </row>
    <row r="28" spans="1:5" ht="56.25">
      <c r="A28" s="7" t="s">
        <v>358</v>
      </c>
      <c r="B28" s="23"/>
      <c r="C28" s="3" t="s">
        <v>359</v>
      </c>
      <c r="D28" s="4">
        <v>400000</v>
      </c>
      <c r="E28" s="4">
        <v>400000</v>
      </c>
    </row>
    <row r="29" spans="1:5" ht="56.25">
      <c r="A29" s="7" t="s">
        <v>54</v>
      </c>
      <c r="B29" s="23">
        <v>104</v>
      </c>
      <c r="C29" s="10"/>
      <c r="D29" s="28">
        <f>SUM(D30)</f>
        <v>11538934.939999999</v>
      </c>
      <c r="E29" s="28">
        <f>SUM(E30)</f>
        <v>7150485.5899999999</v>
      </c>
    </row>
    <row r="30" spans="1:5" ht="63.75" customHeight="1">
      <c r="A30" s="7" t="s">
        <v>55</v>
      </c>
      <c r="B30" s="8"/>
      <c r="C30" s="19" t="s">
        <v>132</v>
      </c>
      <c r="D30" s="28">
        <f>SUM(D31:D39)</f>
        <v>11538934.939999999</v>
      </c>
      <c r="E30" s="28">
        <f>SUM(E31:E39)</f>
        <v>7150485.5899999999</v>
      </c>
    </row>
    <row r="31" spans="1:5" ht="67.5">
      <c r="A31" s="7" t="s">
        <v>56</v>
      </c>
      <c r="B31" s="8"/>
      <c r="C31" s="10" t="s">
        <v>9</v>
      </c>
      <c r="D31" s="4">
        <v>7562823</v>
      </c>
      <c r="E31" s="4">
        <v>5508851.6799999997</v>
      </c>
    </row>
    <row r="32" spans="1:5" ht="22.5">
      <c r="A32" s="7" t="s">
        <v>57</v>
      </c>
      <c r="B32" s="8"/>
      <c r="C32" s="10" t="s">
        <v>10</v>
      </c>
      <c r="D32" s="4">
        <v>2034055</v>
      </c>
      <c r="E32" s="4">
        <v>229562.3</v>
      </c>
    </row>
    <row r="33" spans="1:5" ht="45">
      <c r="A33" s="7" t="s">
        <v>58</v>
      </c>
      <c r="B33" s="8"/>
      <c r="C33" s="10" t="s">
        <v>11</v>
      </c>
      <c r="D33" s="4">
        <v>552600</v>
      </c>
      <c r="E33" s="4">
        <v>371133.73000000004</v>
      </c>
    </row>
    <row r="34" spans="1:5" ht="45">
      <c r="A34" s="7" t="s">
        <v>59</v>
      </c>
      <c r="B34" s="8"/>
      <c r="C34" s="10" t="s">
        <v>12</v>
      </c>
      <c r="D34" s="4">
        <v>332200</v>
      </c>
      <c r="E34" s="4">
        <v>249128.52</v>
      </c>
    </row>
    <row r="35" spans="1:5" ht="67.5">
      <c r="A35" s="7" t="s">
        <v>60</v>
      </c>
      <c r="B35" s="8"/>
      <c r="C35" s="10" t="s">
        <v>13</v>
      </c>
      <c r="D35" s="4">
        <v>342200</v>
      </c>
      <c r="E35" s="4">
        <v>219834.92</v>
      </c>
    </row>
    <row r="36" spans="1:5" ht="56.25">
      <c r="A36" s="7" t="s">
        <v>61</v>
      </c>
      <c r="B36" s="8"/>
      <c r="C36" s="10" t="s">
        <v>14</v>
      </c>
      <c r="D36" s="4">
        <v>21800</v>
      </c>
      <c r="E36" s="4">
        <v>14499.2</v>
      </c>
    </row>
    <row r="37" spans="1:5" ht="56.25">
      <c r="A37" s="7" t="s">
        <v>62</v>
      </c>
      <c r="B37" s="8"/>
      <c r="C37" s="10" t="s">
        <v>15</v>
      </c>
      <c r="D37" s="4">
        <v>17200</v>
      </c>
      <c r="E37" s="4">
        <v>5326.5</v>
      </c>
    </row>
    <row r="38" spans="1:5" ht="45">
      <c r="A38" s="7" t="s">
        <v>63</v>
      </c>
      <c r="B38" s="8"/>
      <c r="C38" s="10" t="s">
        <v>16</v>
      </c>
      <c r="D38" s="4">
        <v>479100</v>
      </c>
      <c r="E38" s="4">
        <v>355191.8</v>
      </c>
    </row>
    <row r="39" spans="1:5" ht="56.25">
      <c r="A39" s="7" t="s">
        <v>358</v>
      </c>
      <c r="B39" s="8"/>
      <c r="C39" s="72" t="s">
        <v>357</v>
      </c>
      <c r="D39" s="4">
        <v>196956.94</v>
      </c>
      <c r="E39" s="4">
        <v>196956.94</v>
      </c>
    </row>
    <row r="40" spans="1:5">
      <c r="A40" s="7" t="s">
        <v>64</v>
      </c>
      <c r="B40" s="8">
        <v>111</v>
      </c>
      <c r="C40" s="10"/>
      <c r="D40" s="30">
        <f>SUM(D41)</f>
        <v>100000</v>
      </c>
      <c r="E40" s="30">
        <f>SUM(E41)</f>
        <v>0</v>
      </c>
    </row>
    <row r="41" spans="1:5">
      <c r="A41" s="15" t="s">
        <v>65</v>
      </c>
      <c r="B41" s="8"/>
      <c r="C41" s="10">
        <v>9900000000</v>
      </c>
      <c r="D41" s="28">
        <f>SUM(D42)</f>
        <v>100000</v>
      </c>
      <c r="E41" s="28">
        <f>SUM(E42)</f>
        <v>0</v>
      </c>
    </row>
    <row r="42" spans="1:5" ht="22.5">
      <c r="A42" s="7" t="s">
        <v>66</v>
      </c>
      <c r="B42" s="8"/>
      <c r="C42" s="10" t="s">
        <v>17</v>
      </c>
      <c r="D42" s="28">
        <v>100000</v>
      </c>
      <c r="E42" s="28">
        <v>0</v>
      </c>
    </row>
    <row r="43" spans="1:5">
      <c r="A43" s="15" t="s">
        <v>67</v>
      </c>
      <c r="B43" s="8">
        <v>113</v>
      </c>
      <c r="C43" s="10"/>
      <c r="D43" s="30">
        <f>SUM(D44+D46+D48)</f>
        <v>399350</v>
      </c>
      <c r="E43" s="30">
        <f>SUM(E44+E46+E48)</f>
        <v>93364.56</v>
      </c>
    </row>
    <row r="44" spans="1:5" ht="33.75">
      <c r="A44" s="7" t="s">
        <v>68</v>
      </c>
      <c r="B44" s="8"/>
      <c r="C44" s="10">
        <v>400000000</v>
      </c>
      <c r="D44" s="28">
        <f>SUM(D45)</f>
        <v>28000</v>
      </c>
      <c r="E44" s="28">
        <f>SUM(E45)</f>
        <v>19985.099999999999</v>
      </c>
    </row>
    <row r="45" spans="1:5" ht="22.5">
      <c r="A45" s="7" t="s">
        <v>66</v>
      </c>
      <c r="B45" s="8"/>
      <c r="C45" s="10" t="s">
        <v>18</v>
      </c>
      <c r="D45" s="28">
        <v>28000</v>
      </c>
      <c r="E45" s="28">
        <v>19985.099999999999</v>
      </c>
    </row>
    <row r="46" spans="1:5" ht="45">
      <c r="A46" s="7" t="s">
        <v>69</v>
      </c>
      <c r="B46" s="8"/>
      <c r="C46" s="10">
        <v>500000000</v>
      </c>
      <c r="D46" s="28">
        <f>SUM(D47)</f>
        <v>5000</v>
      </c>
      <c r="E46" s="28">
        <f>SUM(E47)</f>
        <v>0</v>
      </c>
    </row>
    <row r="47" spans="1:5" ht="22.5">
      <c r="A47" s="7" t="s">
        <v>66</v>
      </c>
      <c r="B47" s="8"/>
      <c r="C47" s="10" t="s">
        <v>19</v>
      </c>
      <c r="D47" s="28">
        <v>5000</v>
      </c>
      <c r="E47" s="28">
        <v>0</v>
      </c>
    </row>
    <row r="48" spans="1:5">
      <c r="A48" s="15" t="s">
        <v>65</v>
      </c>
      <c r="B48" s="8"/>
      <c r="C48" s="10">
        <v>9900000000</v>
      </c>
      <c r="D48" s="28">
        <f>SUM(D49:D53)</f>
        <v>366350</v>
      </c>
      <c r="E48" s="28">
        <f>SUM(E49:E53)</f>
        <v>73379.459999999992</v>
      </c>
    </row>
    <row r="49" spans="1:5" ht="33.75">
      <c r="A49" s="7" t="s">
        <v>70</v>
      </c>
      <c r="B49" s="8"/>
      <c r="C49" s="10" t="s">
        <v>20</v>
      </c>
      <c r="D49" s="4">
        <v>36000</v>
      </c>
      <c r="E49" s="4">
        <v>8000</v>
      </c>
    </row>
    <row r="50" spans="1:5" ht="22.5">
      <c r="A50" s="7" t="s">
        <v>71</v>
      </c>
      <c r="B50" s="8"/>
      <c r="C50" s="10" t="s">
        <v>21</v>
      </c>
      <c r="D50" s="4">
        <v>64925</v>
      </c>
      <c r="E50" s="4">
        <v>31517</v>
      </c>
    </row>
    <row r="51" spans="1:5" ht="22.5">
      <c r="A51" s="7" t="s">
        <v>73</v>
      </c>
      <c r="B51" s="8"/>
      <c r="C51" s="10" t="s">
        <v>22</v>
      </c>
      <c r="D51" s="4">
        <v>135925</v>
      </c>
      <c r="E51" s="4">
        <v>25462.46</v>
      </c>
    </row>
    <row r="52" spans="1:5" ht="22.5">
      <c r="A52" s="7" t="s">
        <v>72</v>
      </c>
      <c r="B52" s="8"/>
      <c r="C52" s="10" t="s">
        <v>23</v>
      </c>
      <c r="D52" s="4">
        <v>112700</v>
      </c>
      <c r="E52" s="4">
        <v>0</v>
      </c>
    </row>
    <row r="53" spans="1:5" ht="56.25">
      <c r="A53" s="7" t="s">
        <v>74</v>
      </c>
      <c r="B53" s="8"/>
      <c r="C53" s="10" t="s">
        <v>24</v>
      </c>
      <c r="D53" s="4">
        <v>16800</v>
      </c>
      <c r="E53" s="4">
        <v>8400</v>
      </c>
    </row>
    <row r="54" spans="1:5">
      <c r="A54" s="17" t="s">
        <v>75</v>
      </c>
      <c r="B54" s="9">
        <v>400</v>
      </c>
      <c r="C54" s="10"/>
      <c r="D54" s="28">
        <f>SUM(D55+D62+D67)</f>
        <v>22137175</v>
      </c>
      <c r="E54" s="28">
        <f>SUM(E55+E62+E67)</f>
        <v>12704764.49</v>
      </c>
    </row>
    <row r="55" spans="1:5">
      <c r="A55" s="7" t="s">
        <v>76</v>
      </c>
      <c r="B55" s="8">
        <v>405</v>
      </c>
      <c r="C55" s="10"/>
      <c r="D55" s="28">
        <f>SUM(D56)</f>
        <v>428890</v>
      </c>
      <c r="E55" s="28">
        <f>SUM(E56)</f>
        <v>247865</v>
      </c>
    </row>
    <row r="56" spans="1:5">
      <c r="A56" s="7" t="s">
        <v>65</v>
      </c>
      <c r="B56" s="8"/>
      <c r="C56" s="10">
        <v>9900000000</v>
      </c>
      <c r="D56" s="28">
        <f>SUM(D57:D61)</f>
        <v>428890</v>
      </c>
      <c r="E56" s="28">
        <f>SUM(E57:E61)</f>
        <v>247865</v>
      </c>
    </row>
    <row r="57" spans="1:5" ht="45">
      <c r="A57" s="7" t="s">
        <v>77</v>
      </c>
      <c r="B57" s="8"/>
      <c r="C57" s="10" t="s">
        <v>25</v>
      </c>
      <c r="D57" s="28">
        <v>25240</v>
      </c>
      <c r="E57" s="28">
        <v>25240</v>
      </c>
    </row>
    <row r="58" spans="1:5" ht="33.75">
      <c r="A58" s="7" t="s">
        <v>360</v>
      </c>
      <c r="B58" s="8"/>
      <c r="C58" s="10">
        <v>9900020660</v>
      </c>
      <c r="D58" s="28">
        <v>183600</v>
      </c>
      <c r="E58" s="28">
        <v>183600</v>
      </c>
    </row>
    <row r="59" spans="1:5" ht="56.25">
      <c r="A59" s="7" t="s">
        <v>78</v>
      </c>
      <c r="B59" s="8"/>
      <c r="C59" s="10" t="s">
        <v>26</v>
      </c>
      <c r="D59" s="28">
        <v>50000</v>
      </c>
      <c r="E59" s="28">
        <v>0</v>
      </c>
    </row>
    <row r="60" spans="1:5" ht="33.75">
      <c r="A60" s="7" t="s">
        <v>79</v>
      </c>
      <c r="B60" s="8"/>
      <c r="C60" s="10" t="s">
        <v>27</v>
      </c>
      <c r="D60" s="28">
        <v>78250</v>
      </c>
      <c r="E60" s="28">
        <v>39025</v>
      </c>
    </row>
    <row r="61" spans="1:5" ht="22.5">
      <c r="A61" s="7" t="s">
        <v>80</v>
      </c>
      <c r="B61" s="8"/>
      <c r="C61" s="10" t="s">
        <v>28</v>
      </c>
      <c r="D61" s="28">
        <v>91800</v>
      </c>
      <c r="E61" s="28">
        <v>0</v>
      </c>
    </row>
    <row r="62" spans="1:5">
      <c r="A62" s="7" t="s">
        <v>81</v>
      </c>
      <c r="B62" s="8">
        <v>409</v>
      </c>
      <c r="C62" s="10"/>
      <c r="D62" s="28">
        <f>SUM(D63)</f>
        <v>21670285</v>
      </c>
      <c r="E62" s="28">
        <f>SUM(E63)</f>
        <v>12450899.49</v>
      </c>
    </row>
    <row r="63" spans="1:5" ht="33.75">
      <c r="A63" s="7" t="s">
        <v>82</v>
      </c>
      <c r="B63" s="8"/>
      <c r="C63" s="10">
        <v>1500000000</v>
      </c>
      <c r="D63" s="28">
        <f>SUM(D64:D66)</f>
        <v>21670285</v>
      </c>
      <c r="E63" s="28">
        <f>SUM(E64:E66)</f>
        <v>12450899.49</v>
      </c>
    </row>
    <row r="64" spans="1:5" ht="22.5">
      <c r="A64" s="7" t="s">
        <v>83</v>
      </c>
      <c r="B64" s="8"/>
      <c r="C64" s="10" t="s">
        <v>29</v>
      </c>
      <c r="D64" s="4">
        <v>7980775</v>
      </c>
      <c r="E64" s="4">
        <v>5056739.84</v>
      </c>
    </row>
    <row r="65" spans="1:5" ht="67.5">
      <c r="A65" s="7" t="s">
        <v>84</v>
      </c>
      <c r="B65" s="8"/>
      <c r="C65" s="10" t="s">
        <v>30</v>
      </c>
      <c r="D65" s="4">
        <v>11451824</v>
      </c>
      <c r="E65" s="4">
        <v>5190724</v>
      </c>
    </row>
    <row r="66" spans="1:5" ht="67.5">
      <c r="A66" s="7" t="s">
        <v>85</v>
      </c>
      <c r="B66" s="8"/>
      <c r="C66" s="10" t="s">
        <v>31</v>
      </c>
      <c r="D66" s="4">
        <v>2237686</v>
      </c>
      <c r="E66" s="4">
        <v>2203435.65</v>
      </c>
    </row>
    <row r="67" spans="1:5" ht="22.5">
      <c r="A67" s="7" t="s">
        <v>86</v>
      </c>
      <c r="B67" s="8">
        <v>412</v>
      </c>
      <c r="C67" s="10"/>
      <c r="D67" s="28">
        <f>SUM(D68+D70+D72)</f>
        <v>38000</v>
      </c>
      <c r="E67" s="28">
        <f>SUM(E68+E70+E72)</f>
        <v>6000</v>
      </c>
    </row>
    <row r="68" spans="1:5" ht="33.75">
      <c r="A68" s="7" t="s">
        <v>87</v>
      </c>
      <c r="B68" s="8"/>
      <c r="C68" s="10">
        <v>600000000</v>
      </c>
      <c r="D68" s="28">
        <f>SUM(D69)</f>
        <v>12000</v>
      </c>
      <c r="E68" s="28">
        <f>SUM(E69)</f>
        <v>0</v>
      </c>
    </row>
    <row r="69" spans="1:5" ht="56.25">
      <c r="A69" s="18" t="s">
        <v>88</v>
      </c>
      <c r="B69" s="8"/>
      <c r="C69" s="10" t="s">
        <v>32</v>
      </c>
      <c r="D69" s="28">
        <v>12000</v>
      </c>
      <c r="E69" s="28">
        <v>0</v>
      </c>
    </row>
    <row r="70" spans="1:5" ht="33.75">
      <c r="A70" s="7" t="s">
        <v>89</v>
      </c>
      <c r="B70" s="8"/>
      <c r="C70" s="10">
        <v>800000000</v>
      </c>
      <c r="D70" s="28">
        <f>SUM(D71)</f>
        <v>6000</v>
      </c>
      <c r="E70" s="28">
        <f>SUM(E71)</f>
        <v>6000</v>
      </c>
    </row>
    <row r="71" spans="1:5" ht="22.5">
      <c r="A71" s="18" t="s">
        <v>90</v>
      </c>
      <c r="B71" s="8"/>
      <c r="C71" s="10" t="s">
        <v>33</v>
      </c>
      <c r="D71" s="28">
        <v>6000</v>
      </c>
      <c r="E71" s="28">
        <v>6000</v>
      </c>
    </row>
    <row r="72" spans="1:5" ht="56.25">
      <c r="A72" s="7" t="s">
        <v>91</v>
      </c>
      <c r="B72" s="8"/>
      <c r="C72" s="10">
        <v>1000000000</v>
      </c>
      <c r="D72" s="28">
        <f>SUM(D73)</f>
        <v>20000</v>
      </c>
      <c r="E72" s="28">
        <f>SUM(E73)</f>
        <v>0</v>
      </c>
    </row>
    <row r="73" spans="1:5" ht="33.75">
      <c r="A73" s="7" t="s">
        <v>92</v>
      </c>
      <c r="B73" s="8"/>
      <c r="C73" s="10" t="s">
        <v>34</v>
      </c>
      <c r="D73" s="28">
        <v>20000</v>
      </c>
      <c r="E73" s="28">
        <v>0</v>
      </c>
    </row>
    <row r="74" spans="1:5">
      <c r="A74" s="6" t="s">
        <v>93</v>
      </c>
      <c r="B74" s="9">
        <v>500</v>
      </c>
      <c r="C74" s="10"/>
      <c r="D74" s="28">
        <f>SUM(D75)</f>
        <v>13262835</v>
      </c>
      <c r="E74" s="28">
        <f>SUM(E75)</f>
        <v>8215654.6100000003</v>
      </c>
    </row>
    <row r="75" spans="1:5">
      <c r="A75" s="7" t="s">
        <v>94</v>
      </c>
      <c r="B75" s="8">
        <v>502</v>
      </c>
      <c r="C75" s="10"/>
      <c r="D75" s="28">
        <f>SUM(D76+D89)</f>
        <v>13262835</v>
      </c>
      <c r="E75" s="28">
        <f>SUM(E76+E89)</f>
        <v>8215654.6100000003</v>
      </c>
    </row>
    <row r="76" spans="1:5" ht="67.5">
      <c r="A76" s="7" t="s">
        <v>95</v>
      </c>
      <c r="B76" s="8"/>
      <c r="C76" s="10">
        <v>200000000</v>
      </c>
      <c r="D76" s="28">
        <f>SUM(D77+D80+D86)</f>
        <v>12983227</v>
      </c>
      <c r="E76" s="28">
        <f>SUM(E77+E80+E86)</f>
        <v>8215654.6100000003</v>
      </c>
    </row>
    <row r="77" spans="1:5">
      <c r="A77" s="15" t="s">
        <v>96</v>
      </c>
      <c r="B77" s="8"/>
      <c r="C77" s="10">
        <v>210000000</v>
      </c>
      <c r="D77" s="28">
        <f>SUM(D78)</f>
        <v>210000</v>
      </c>
      <c r="E77" s="28">
        <f>SUM(E78)</f>
        <v>210000</v>
      </c>
    </row>
    <row r="78" spans="1:5" ht="22.5">
      <c r="A78" s="7" t="s">
        <v>97</v>
      </c>
      <c r="B78" s="8"/>
      <c r="C78" s="10">
        <v>219900000</v>
      </c>
      <c r="D78" s="28">
        <f>SUM(D79)</f>
        <v>210000</v>
      </c>
      <c r="E78" s="28">
        <f>SUM(E79)</f>
        <v>210000</v>
      </c>
    </row>
    <row r="79" spans="1:5">
      <c r="A79" s="7" t="s">
        <v>98</v>
      </c>
      <c r="B79" s="8"/>
      <c r="C79" s="10" t="s">
        <v>35</v>
      </c>
      <c r="D79" s="28">
        <v>210000</v>
      </c>
      <c r="E79" s="28">
        <v>210000</v>
      </c>
    </row>
    <row r="80" spans="1:5" ht="67.5">
      <c r="A80" s="7" t="s">
        <v>100</v>
      </c>
      <c r="B80" s="8"/>
      <c r="C80" s="10">
        <v>220000000</v>
      </c>
      <c r="D80" s="28">
        <f>SUM(D81:D85)</f>
        <v>11961987</v>
      </c>
      <c r="E80" s="28">
        <f>SUM(E81:E85)</f>
        <v>7584534</v>
      </c>
    </row>
    <row r="81" spans="1:5" ht="33.75">
      <c r="A81" s="7" t="s">
        <v>99</v>
      </c>
      <c r="B81" s="8"/>
      <c r="C81" s="10" t="s">
        <v>36</v>
      </c>
      <c r="D81" s="4">
        <v>353040</v>
      </c>
      <c r="E81" s="4">
        <v>0</v>
      </c>
    </row>
    <row r="82" spans="1:5" ht="22.5">
      <c r="A82" s="7" t="s">
        <v>101</v>
      </c>
      <c r="B82" s="8"/>
      <c r="C82" s="10" t="s">
        <v>37</v>
      </c>
      <c r="D82" s="4">
        <v>100000</v>
      </c>
      <c r="E82" s="4">
        <v>0</v>
      </c>
    </row>
    <row r="83" spans="1:5" ht="33.75">
      <c r="A83" s="7" t="s">
        <v>102</v>
      </c>
      <c r="B83" s="8"/>
      <c r="C83" s="10" t="s">
        <v>38</v>
      </c>
      <c r="D83" s="4">
        <v>1920000</v>
      </c>
      <c r="E83" s="4">
        <v>400910</v>
      </c>
    </row>
    <row r="84" spans="1:5" ht="45">
      <c r="A84" s="7" t="s">
        <v>103</v>
      </c>
      <c r="B84" s="8"/>
      <c r="C84" s="10" t="s">
        <v>39</v>
      </c>
      <c r="D84" s="4">
        <v>9448160</v>
      </c>
      <c r="E84" s="4">
        <v>7110847.2699999996</v>
      </c>
    </row>
    <row r="85" spans="1:5" ht="67.5">
      <c r="A85" s="7" t="s">
        <v>104</v>
      </c>
      <c r="B85" s="8"/>
      <c r="C85" s="10" t="s">
        <v>40</v>
      </c>
      <c r="D85" s="4">
        <v>140787</v>
      </c>
      <c r="E85" s="4">
        <v>72776.73</v>
      </c>
    </row>
    <row r="86" spans="1:5" ht="33.75">
      <c r="A86" s="7" t="s">
        <v>105</v>
      </c>
      <c r="B86" s="8"/>
      <c r="C86" s="10">
        <v>230000000</v>
      </c>
      <c r="D86" s="28">
        <f>SUM(D87:D88)</f>
        <v>811240</v>
      </c>
      <c r="E86" s="28">
        <f>SUM(E87:E88)</f>
        <v>421120.61</v>
      </c>
    </row>
    <row r="87" spans="1:5" ht="22.5">
      <c r="A87" s="7" t="s">
        <v>106</v>
      </c>
      <c r="B87" s="8"/>
      <c r="C87" s="10" t="s">
        <v>41</v>
      </c>
      <c r="D87" s="4">
        <v>18000</v>
      </c>
      <c r="E87" s="4">
        <v>18000</v>
      </c>
    </row>
    <row r="88" spans="1:5" ht="67.5">
      <c r="A88" s="7" t="s">
        <v>108</v>
      </c>
      <c r="B88" s="8"/>
      <c r="C88" s="10" t="s">
        <v>42</v>
      </c>
      <c r="D88" s="4">
        <v>793240</v>
      </c>
      <c r="E88" s="4">
        <v>403120.61</v>
      </c>
    </row>
    <row r="89" spans="1:5" ht="56.25">
      <c r="A89" s="7" t="s">
        <v>107</v>
      </c>
      <c r="B89" s="8"/>
      <c r="C89" s="10">
        <v>300000000</v>
      </c>
      <c r="D89" s="28">
        <f>SUM(D90)</f>
        <v>279608</v>
      </c>
      <c r="E89" s="28">
        <f>SUM(E90)</f>
        <v>0</v>
      </c>
    </row>
    <row r="90" spans="1:5" ht="33.75">
      <c r="A90" s="7" t="s">
        <v>109</v>
      </c>
      <c r="B90" s="8"/>
      <c r="C90" s="10" t="s">
        <v>43</v>
      </c>
      <c r="D90" s="28">
        <v>279608</v>
      </c>
      <c r="E90" s="28">
        <v>0</v>
      </c>
    </row>
    <row r="91" spans="1:5">
      <c r="A91" s="6" t="s">
        <v>110</v>
      </c>
      <c r="B91" s="9">
        <v>1000</v>
      </c>
      <c r="C91" s="10"/>
      <c r="D91" s="28">
        <f>SUM(D92+D96+D99)</f>
        <v>498710</v>
      </c>
      <c r="E91" s="28">
        <f>SUM(E92+E96+E99)</f>
        <v>348926.84</v>
      </c>
    </row>
    <row r="92" spans="1:5">
      <c r="A92" s="7" t="s">
        <v>111</v>
      </c>
      <c r="B92" s="8">
        <v>1001</v>
      </c>
      <c r="C92" s="10"/>
      <c r="D92" s="28">
        <f>SUM(D93)</f>
        <v>279510</v>
      </c>
      <c r="E92" s="28">
        <f>SUM(E93)</f>
        <v>198125.38</v>
      </c>
    </row>
    <row r="93" spans="1:5" ht="33.75">
      <c r="A93" s="7" t="s">
        <v>112</v>
      </c>
      <c r="B93" s="8"/>
      <c r="C93" s="10">
        <v>1100000000</v>
      </c>
      <c r="D93" s="28">
        <f>SUM(D94:D95)</f>
        <v>279510</v>
      </c>
      <c r="E93" s="28">
        <f>SUM(E94:E95)</f>
        <v>198125.38</v>
      </c>
    </row>
    <row r="94" spans="1:5" ht="22.5">
      <c r="A94" s="7" t="s">
        <v>113</v>
      </c>
      <c r="B94" s="8"/>
      <c r="C94" s="10" t="s">
        <v>44</v>
      </c>
      <c r="D94" s="4">
        <v>274510</v>
      </c>
      <c r="E94" s="4">
        <v>198125.38</v>
      </c>
    </row>
    <row r="95" spans="1:5" ht="56.25">
      <c r="A95" s="7" t="s">
        <v>114</v>
      </c>
      <c r="B95" s="8"/>
      <c r="C95" s="10" t="s">
        <v>45</v>
      </c>
      <c r="D95" s="4">
        <v>5000</v>
      </c>
      <c r="E95" s="4">
        <v>0</v>
      </c>
    </row>
    <row r="96" spans="1:5">
      <c r="A96" s="7" t="s">
        <v>116</v>
      </c>
      <c r="B96" s="8">
        <v>1003</v>
      </c>
      <c r="C96" s="10"/>
      <c r="D96" s="28">
        <f>SUM(D97)</f>
        <v>91000</v>
      </c>
      <c r="E96" s="28">
        <f>SUM(E97)</f>
        <v>42199.76</v>
      </c>
    </row>
    <row r="97" spans="1:5" ht="33.75">
      <c r="A97" s="7" t="s">
        <v>112</v>
      </c>
      <c r="B97" s="8"/>
      <c r="C97" s="10">
        <v>1100000000</v>
      </c>
      <c r="D97" s="28">
        <f>SUM(D98)</f>
        <v>91000</v>
      </c>
      <c r="E97" s="28">
        <f>SUM(E98)</f>
        <v>42199.76</v>
      </c>
    </row>
    <row r="98" spans="1:5" ht="67.5">
      <c r="A98" s="7" t="s">
        <v>115</v>
      </c>
      <c r="B98" s="8"/>
      <c r="C98" s="10" t="s">
        <v>46</v>
      </c>
      <c r="D98" s="28">
        <v>91000</v>
      </c>
      <c r="E98" s="28">
        <v>42199.76</v>
      </c>
    </row>
    <row r="99" spans="1:5" ht="22.5">
      <c r="A99" s="7" t="s">
        <v>117</v>
      </c>
      <c r="B99" s="8">
        <v>1006</v>
      </c>
      <c r="C99" s="10"/>
      <c r="D99" s="28">
        <f>SUM(D100)</f>
        <v>128200</v>
      </c>
      <c r="E99" s="28">
        <f>SUM(E100)</f>
        <v>108601.7</v>
      </c>
    </row>
    <row r="100" spans="1:5" ht="33.75">
      <c r="A100" s="7" t="s">
        <v>112</v>
      </c>
      <c r="B100" s="8"/>
      <c r="C100" s="10">
        <v>1100000000</v>
      </c>
      <c r="D100" s="28">
        <f>SUM(D101:D104)</f>
        <v>128200</v>
      </c>
      <c r="E100" s="28">
        <f>SUM(E101:E104)</f>
        <v>108601.7</v>
      </c>
    </row>
    <row r="101" spans="1:5" ht="33.75">
      <c r="A101" s="7" t="s">
        <v>118</v>
      </c>
      <c r="B101" s="8"/>
      <c r="C101" s="10">
        <v>1100020260</v>
      </c>
      <c r="D101" s="4">
        <v>19200</v>
      </c>
      <c r="E101" s="4">
        <v>14400</v>
      </c>
    </row>
    <row r="102" spans="1:5" ht="33.75">
      <c r="A102" s="7" t="s">
        <v>119</v>
      </c>
      <c r="B102" s="8"/>
      <c r="C102" s="10">
        <v>1100020290</v>
      </c>
      <c r="D102" s="4">
        <v>30000</v>
      </c>
      <c r="E102" s="4">
        <v>20000</v>
      </c>
    </row>
    <row r="103" spans="1:5" ht="45">
      <c r="A103" s="7" t="s">
        <v>120</v>
      </c>
      <c r="B103" s="8"/>
      <c r="C103" s="10">
        <v>1100020310</v>
      </c>
      <c r="D103" s="4">
        <v>5000</v>
      </c>
      <c r="E103" s="4">
        <v>5000</v>
      </c>
    </row>
    <row r="104" spans="1:5" ht="33.75">
      <c r="A104" s="7" t="s">
        <v>79</v>
      </c>
      <c r="B104" s="8"/>
      <c r="C104" s="10" t="s">
        <v>47</v>
      </c>
      <c r="D104" s="4">
        <v>74000</v>
      </c>
      <c r="E104" s="4">
        <v>69201.7</v>
      </c>
    </row>
    <row r="105" spans="1:5" ht="21">
      <c r="A105" s="6" t="s">
        <v>121</v>
      </c>
      <c r="B105" s="9">
        <v>1300</v>
      </c>
      <c r="C105" s="10"/>
      <c r="D105" s="4">
        <f>SUM(D106)</f>
        <v>945000</v>
      </c>
      <c r="E105" s="4">
        <f>SUM(E106)</f>
        <v>503444.21</v>
      </c>
    </row>
    <row r="106" spans="1:5" ht="22.5">
      <c r="A106" s="7" t="s">
        <v>122</v>
      </c>
      <c r="B106" s="8">
        <v>1301</v>
      </c>
      <c r="C106" s="10"/>
      <c r="D106" s="28">
        <f t="shared" ref="D106:E107" si="0">SUM(D107)</f>
        <v>945000</v>
      </c>
      <c r="E106" s="28">
        <f t="shared" si="0"/>
        <v>503444.21</v>
      </c>
    </row>
    <row r="107" spans="1:5">
      <c r="A107" s="7" t="s">
        <v>65</v>
      </c>
      <c r="B107" s="8"/>
      <c r="C107" s="10">
        <v>9900000000</v>
      </c>
      <c r="D107" s="28">
        <f t="shared" si="0"/>
        <v>945000</v>
      </c>
      <c r="E107" s="28">
        <f t="shared" si="0"/>
        <v>503444.21</v>
      </c>
    </row>
    <row r="108" spans="1:5" ht="33.75">
      <c r="A108" s="7" t="s">
        <v>123</v>
      </c>
      <c r="B108" s="8"/>
      <c r="C108" s="10" t="s">
        <v>48</v>
      </c>
      <c r="D108" s="28">
        <v>945000</v>
      </c>
      <c r="E108" s="28">
        <v>503444.21</v>
      </c>
    </row>
    <row r="109" spans="1:5" ht="15.75">
      <c r="A109" s="44" t="s">
        <v>126</v>
      </c>
      <c r="B109" s="50"/>
      <c r="C109" s="41"/>
      <c r="D109" s="46">
        <f t="shared" ref="D109:E111" si="1">SUM(D110)</f>
        <v>9949501</v>
      </c>
      <c r="E109" s="46">
        <f t="shared" si="1"/>
        <v>7524580.6699999999</v>
      </c>
    </row>
    <row r="110" spans="1:5">
      <c r="A110" s="6" t="s">
        <v>50</v>
      </c>
      <c r="B110" s="11" t="s">
        <v>51</v>
      </c>
      <c r="C110" s="12"/>
      <c r="D110" s="31">
        <f t="shared" si="1"/>
        <v>9949501</v>
      </c>
      <c r="E110" s="31">
        <f t="shared" si="1"/>
        <v>7524580.6699999999</v>
      </c>
    </row>
    <row r="111" spans="1:5">
      <c r="A111" s="7" t="s">
        <v>67</v>
      </c>
      <c r="B111" s="12" t="s">
        <v>127</v>
      </c>
      <c r="C111" s="12"/>
      <c r="D111" s="31">
        <f t="shared" si="1"/>
        <v>9949501</v>
      </c>
      <c r="E111" s="31">
        <f t="shared" si="1"/>
        <v>7524580.6699999999</v>
      </c>
    </row>
    <row r="112" spans="1:5">
      <c r="A112" s="7" t="s">
        <v>65</v>
      </c>
      <c r="B112" s="12"/>
      <c r="C112" s="12" t="s">
        <v>128</v>
      </c>
      <c r="D112" s="29">
        <f>SUM(D113:D114)</f>
        <v>9949501</v>
      </c>
      <c r="E112" s="29">
        <f>SUM(E113:E114)</f>
        <v>7524580.6699999999</v>
      </c>
    </row>
    <row r="113" spans="1:5" ht="45">
      <c r="A113" s="7" t="s">
        <v>130</v>
      </c>
      <c r="B113" s="12"/>
      <c r="C113" s="10" t="s">
        <v>129</v>
      </c>
      <c r="D113" s="4">
        <v>9265928</v>
      </c>
      <c r="E113" s="4">
        <v>6841048.7599999998</v>
      </c>
    </row>
    <row r="114" spans="1:5" ht="45">
      <c r="A114" s="7" t="s">
        <v>130</v>
      </c>
      <c r="B114" s="12"/>
      <c r="C114" s="10">
        <v>9900020598</v>
      </c>
      <c r="D114" s="4">
        <v>683573</v>
      </c>
      <c r="E114" s="4">
        <v>683531.91</v>
      </c>
    </row>
    <row r="115" spans="1:5" ht="15.75">
      <c r="A115" s="44" t="s">
        <v>131</v>
      </c>
      <c r="B115" s="45"/>
      <c r="C115" s="45"/>
      <c r="D115" s="46">
        <f>SUM(D116+D124+D131)</f>
        <v>3184550.8600000003</v>
      </c>
      <c r="E115" s="46">
        <f>SUM(E116+E124+E131)</f>
        <v>2313702.91</v>
      </c>
    </row>
    <row r="116" spans="1:5">
      <c r="A116" s="6" t="s">
        <v>50</v>
      </c>
      <c r="B116" s="11" t="s">
        <v>51</v>
      </c>
      <c r="C116" s="12"/>
      <c r="D116" s="29">
        <f>SUM(D117)</f>
        <v>1535736.86</v>
      </c>
      <c r="E116" s="29">
        <f>SUM(E117)</f>
        <v>1132049.4100000001</v>
      </c>
    </row>
    <row r="117" spans="1:5">
      <c r="A117" s="7" t="s">
        <v>67</v>
      </c>
      <c r="B117" s="12" t="s">
        <v>127</v>
      </c>
      <c r="C117" s="12"/>
      <c r="D117" s="29">
        <f>SUM(D118+D122)</f>
        <v>1535736.86</v>
      </c>
      <c r="E117" s="29">
        <f>SUM(E118+E122)</f>
        <v>1132049.4100000001</v>
      </c>
    </row>
    <row r="118" spans="1:5" ht="45">
      <c r="A118" s="7" t="s">
        <v>55</v>
      </c>
      <c r="B118" s="12"/>
      <c r="C118" s="12" t="s">
        <v>132</v>
      </c>
      <c r="D118" s="28">
        <f>SUM(D119:D121)</f>
        <v>1466636.86</v>
      </c>
      <c r="E118" s="28">
        <f>SUM(E119:E121)</f>
        <v>1128424.4100000001</v>
      </c>
    </row>
    <row r="119" spans="1:5" ht="67.5">
      <c r="A119" s="7" t="s">
        <v>56</v>
      </c>
      <c r="B119" s="12"/>
      <c r="C119" s="10" t="s">
        <v>9</v>
      </c>
      <c r="D119" s="4">
        <v>1353263</v>
      </c>
      <c r="E119" s="4">
        <v>1028696.1000000001</v>
      </c>
    </row>
    <row r="120" spans="1:5" ht="22.5">
      <c r="A120" s="7" t="s">
        <v>57</v>
      </c>
      <c r="B120" s="12"/>
      <c r="C120" s="10" t="s">
        <v>10</v>
      </c>
      <c r="D120" s="4">
        <v>57340</v>
      </c>
      <c r="E120" s="4">
        <v>43694.45</v>
      </c>
    </row>
    <row r="121" spans="1:5" ht="56.25">
      <c r="A121" s="7" t="s">
        <v>358</v>
      </c>
      <c r="B121" s="8"/>
      <c r="C121" s="72" t="s">
        <v>357</v>
      </c>
      <c r="D121" s="4">
        <v>56033.86</v>
      </c>
      <c r="E121" s="4">
        <v>56033.86</v>
      </c>
    </row>
    <row r="122" spans="1:5">
      <c r="A122" s="7" t="s">
        <v>65</v>
      </c>
      <c r="B122" s="12"/>
      <c r="C122" s="12" t="s">
        <v>128</v>
      </c>
      <c r="D122" s="29">
        <f>SUM(D123)</f>
        <v>69100</v>
      </c>
      <c r="E122" s="29">
        <f>SUM(E123)</f>
        <v>3625</v>
      </c>
    </row>
    <row r="123" spans="1:5" ht="22.5">
      <c r="A123" s="7" t="s">
        <v>73</v>
      </c>
      <c r="B123" s="12"/>
      <c r="C123" s="10" t="s">
        <v>22</v>
      </c>
      <c r="D123" s="28">
        <v>69100</v>
      </c>
      <c r="E123" s="28">
        <v>3625</v>
      </c>
    </row>
    <row r="124" spans="1:5">
      <c r="A124" s="17" t="s">
        <v>75</v>
      </c>
      <c r="B124" s="11" t="s">
        <v>279</v>
      </c>
      <c r="C124" s="12"/>
      <c r="D124" s="29">
        <f>SUM(D125+D128)</f>
        <v>732350</v>
      </c>
      <c r="E124" s="29">
        <f>SUM(E125+E128)</f>
        <v>376350</v>
      </c>
    </row>
    <row r="125" spans="1:5">
      <c r="A125" s="7" t="s">
        <v>81</v>
      </c>
      <c r="B125" s="8">
        <v>409</v>
      </c>
      <c r="C125" s="12"/>
      <c r="D125" s="29">
        <f>SUM(D126)</f>
        <v>350000</v>
      </c>
      <c r="E125" s="29">
        <f>SUM(E126)</f>
        <v>110000</v>
      </c>
    </row>
    <row r="126" spans="1:5" ht="33.75">
      <c r="A126" s="7" t="s">
        <v>82</v>
      </c>
      <c r="B126" s="12"/>
      <c r="C126" s="12" t="s">
        <v>133</v>
      </c>
      <c r="D126" s="29">
        <f>SUM(D127)</f>
        <v>350000</v>
      </c>
      <c r="E126" s="29">
        <f>SUM(E127)</f>
        <v>110000</v>
      </c>
    </row>
    <row r="127" spans="1:5" ht="22.5">
      <c r="A127" s="7" t="s">
        <v>83</v>
      </c>
      <c r="B127" s="12"/>
      <c r="C127" s="10" t="s">
        <v>29</v>
      </c>
      <c r="D127" s="29">
        <v>350000</v>
      </c>
      <c r="E127" s="29">
        <v>110000</v>
      </c>
    </row>
    <row r="128" spans="1:5" ht="22.5">
      <c r="A128" s="7" t="s">
        <v>86</v>
      </c>
      <c r="B128" s="12" t="s">
        <v>134</v>
      </c>
      <c r="C128" s="10"/>
      <c r="D128" s="29">
        <f>SUM(D129)</f>
        <v>382350</v>
      </c>
      <c r="E128" s="29">
        <f>SUM(E129)</f>
        <v>266350</v>
      </c>
    </row>
    <row r="129" spans="1:5">
      <c r="A129" s="7" t="s">
        <v>65</v>
      </c>
      <c r="B129" s="12"/>
      <c r="C129" s="12" t="s">
        <v>128</v>
      </c>
      <c r="D129" s="29">
        <f>SUM(D130)</f>
        <v>382350</v>
      </c>
      <c r="E129" s="29">
        <f>SUM(E130)</f>
        <v>266350</v>
      </c>
    </row>
    <row r="130" spans="1:5" ht="22.5">
      <c r="A130" s="7" t="s">
        <v>135</v>
      </c>
      <c r="B130" s="12"/>
      <c r="C130" s="10" t="s">
        <v>136</v>
      </c>
      <c r="D130" s="28">
        <v>382350</v>
      </c>
      <c r="E130" s="28">
        <v>266350</v>
      </c>
    </row>
    <row r="131" spans="1:5">
      <c r="A131" s="6" t="s">
        <v>93</v>
      </c>
      <c r="B131" s="9">
        <v>500</v>
      </c>
      <c r="C131" s="12"/>
      <c r="D131" s="29">
        <f>SUM(D135+D132)</f>
        <v>916464</v>
      </c>
      <c r="E131" s="29">
        <f>SUM(E135+E132)</f>
        <v>805303.5</v>
      </c>
    </row>
    <row r="132" spans="1:5">
      <c r="A132" s="7" t="s">
        <v>137</v>
      </c>
      <c r="B132" s="12" t="s">
        <v>138</v>
      </c>
      <c r="C132" s="12"/>
      <c r="D132" s="29">
        <f>SUM(D134)</f>
        <v>816464</v>
      </c>
      <c r="E132" s="29">
        <f>SUM(E134)</f>
        <v>805303.5</v>
      </c>
    </row>
    <row r="133" spans="1:5">
      <c r="A133" s="7" t="s">
        <v>65</v>
      </c>
      <c r="B133" s="12"/>
      <c r="C133" s="12" t="s">
        <v>128</v>
      </c>
      <c r="D133" s="29">
        <f>SUM(D134)</f>
        <v>816464</v>
      </c>
      <c r="E133" s="29">
        <f>SUM(E134)</f>
        <v>805303.5</v>
      </c>
    </row>
    <row r="134" spans="1:5" ht="22.5">
      <c r="A134" s="7" t="s">
        <v>139</v>
      </c>
      <c r="B134" s="12"/>
      <c r="C134" s="10" t="s">
        <v>22</v>
      </c>
      <c r="D134" s="4">
        <v>816464</v>
      </c>
      <c r="E134" s="4">
        <v>805303.5</v>
      </c>
    </row>
    <row r="135" spans="1:5">
      <c r="A135" s="7" t="s">
        <v>94</v>
      </c>
      <c r="B135" s="8">
        <v>502</v>
      </c>
      <c r="C135" s="12"/>
      <c r="D135" s="29">
        <f t="shared" ref="D135:E137" si="2">SUM(D136)</f>
        <v>100000</v>
      </c>
      <c r="E135" s="29">
        <f t="shared" si="2"/>
        <v>0</v>
      </c>
    </row>
    <row r="136" spans="1:5" ht="67.5">
      <c r="A136" s="7" t="s">
        <v>95</v>
      </c>
      <c r="B136" s="8"/>
      <c r="C136" s="12" t="s">
        <v>141</v>
      </c>
      <c r="D136" s="29">
        <f t="shared" si="2"/>
        <v>100000</v>
      </c>
      <c r="E136" s="29">
        <f t="shared" si="2"/>
        <v>0</v>
      </c>
    </row>
    <row r="137" spans="1:5" ht="67.5">
      <c r="A137" s="7" t="s">
        <v>100</v>
      </c>
      <c r="B137" s="8"/>
      <c r="C137" s="12" t="s">
        <v>142</v>
      </c>
      <c r="D137" s="29">
        <f t="shared" si="2"/>
        <v>100000</v>
      </c>
      <c r="E137" s="29">
        <f t="shared" si="2"/>
        <v>0</v>
      </c>
    </row>
    <row r="138" spans="1:5" ht="78.75">
      <c r="A138" s="7" t="s">
        <v>143</v>
      </c>
      <c r="B138" s="12"/>
      <c r="C138" s="10" t="s">
        <v>140</v>
      </c>
      <c r="D138" s="28">
        <v>100000</v>
      </c>
      <c r="E138" s="29">
        <v>0</v>
      </c>
    </row>
    <row r="139" spans="1:5" ht="38.25" customHeight="1">
      <c r="A139" s="56" t="s">
        <v>124</v>
      </c>
      <c r="B139" s="41"/>
      <c r="C139" s="59"/>
      <c r="D139" s="42">
        <f>SUM(D23+D109+D115)</f>
        <v>63951838.799999997</v>
      </c>
      <c r="E139" s="42">
        <f>SUM(E23+E109+E115)</f>
        <v>40342763.409999996</v>
      </c>
    </row>
    <row r="140" spans="1:5" ht="15.75">
      <c r="A140" s="40" t="s">
        <v>158</v>
      </c>
      <c r="B140" s="41"/>
      <c r="C140" s="41"/>
      <c r="D140" s="47"/>
      <c r="E140" s="47"/>
    </row>
    <row r="141" spans="1:5" ht="15.75">
      <c r="A141" s="44" t="s">
        <v>161</v>
      </c>
      <c r="B141" s="12"/>
      <c r="C141" s="12"/>
      <c r="D141" s="46">
        <f>SUM(D142)</f>
        <v>2202800</v>
      </c>
      <c r="E141" s="46">
        <f>SUM(E142)</f>
        <v>1239205.8899999999</v>
      </c>
    </row>
    <row r="142" spans="1:5">
      <c r="A142" s="17" t="s">
        <v>75</v>
      </c>
      <c r="B142" s="9">
        <v>400</v>
      </c>
      <c r="C142" s="12"/>
      <c r="D142" s="29">
        <f>SUM(D143)</f>
        <v>2202800</v>
      </c>
      <c r="E142" s="29">
        <f>SUM(E143)</f>
        <v>1239205.8899999999</v>
      </c>
    </row>
    <row r="143" spans="1:5">
      <c r="A143" s="7" t="s">
        <v>76</v>
      </c>
      <c r="B143" s="8">
        <v>405</v>
      </c>
      <c r="C143" s="12"/>
      <c r="D143" s="29">
        <f>SUM(D144)</f>
        <v>2202800</v>
      </c>
      <c r="E143" s="29">
        <f>SUM(E144)</f>
        <v>1239205.8899999999</v>
      </c>
    </row>
    <row r="144" spans="1:5" ht="45">
      <c r="A144" s="7" t="s">
        <v>55</v>
      </c>
      <c r="B144" s="12"/>
      <c r="C144" s="12" t="s">
        <v>132</v>
      </c>
      <c r="D144" s="24">
        <f>SUM(D145)</f>
        <v>2202800</v>
      </c>
      <c r="E144" s="24">
        <f>SUM(E145)</f>
        <v>1239205.8899999999</v>
      </c>
    </row>
    <row r="145" spans="1:5" ht="33.75">
      <c r="A145" s="7" t="s">
        <v>159</v>
      </c>
      <c r="B145" s="12"/>
      <c r="C145" s="3" t="s">
        <v>160</v>
      </c>
      <c r="D145" s="4">
        <v>2202800</v>
      </c>
      <c r="E145" s="4">
        <v>1239205.8899999999</v>
      </c>
    </row>
    <row r="146" spans="1:5" ht="31.5">
      <c r="A146" s="48" t="s">
        <v>124</v>
      </c>
      <c r="B146" s="45"/>
      <c r="C146" s="45"/>
      <c r="D146" s="46">
        <f>SUM(D142)</f>
        <v>2202800</v>
      </c>
      <c r="E146" s="46">
        <f>SUM(E142)</f>
        <v>1239205.8899999999</v>
      </c>
    </row>
    <row r="147" spans="1:5" ht="63">
      <c r="A147" s="43" t="s">
        <v>162</v>
      </c>
      <c r="B147" s="41"/>
      <c r="C147" s="41"/>
      <c r="D147" s="47"/>
      <c r="E147" s="47"/>
    </row>
    <row r="148" spans="1:5" ht="63">
      <c r="A148" s="51" t="s">
        <v>163</v>
      </c>
      <c r="B148" s="60"/>
      <c r="C148" s="60"/>
      <c r="D148" s="46">
        <f>SUM(D154)</f>
        <v>119914</v>
      </c>
      <c r="E148" s="46">
        <f>SUM(E154)</f>
        <v>88734</v>
      </c>
    </row>
    <row r="149" spans="1:5">
      <c r="A149" s="6" t="s">
        <v>50</v>
      </c>
      <c r="B149" s="11" t="s">
        <v>51</v>
      </c>
      <c r="C149" s="12"/>
      <c r="D149" s="31">
        <f>SUM(D150)</f>
        <v>119914</v>
      </c>
      <c r="E149" s="31">
        <f>SUM(E150)</f>
        <v>88734</v>
      </c>
    </row>
    <row r="150" spans="1:5" ht="56.25">
      <c r="A150" s="7" t="s">
        <v>165</v>
      </c>
      <c r="B150" s="12" t="s">
        <v>164</v>
      </c>
      <c r="C150" s="12"/>
      <c r="D150" s="29">
        <f>SUM(D151)</f>
        <v>119914</v>
      </c>
      <c r="E150" s="29">
        <f>SUM(E151)</f>
        <v>88734</v>
      </c>
    </row>
    <row r="151" spans="1:5" ht="33.75">
      <c r="A151" s="7" t="s">
        <v>166</v>
      </c>
      <c r="B151" s="12"/>
      <c r="C151" s="12" t="s">
        <v>167</v>
      </c>
      <c r="D151" s="29">
        <f>SUM(D152:D153)</f>
        <v>119914</v>
      </c>
      <c r="E151" s="29">
        <f>SUM(E152:E153)</f>
        <v>88734</v>
      </c>
    </row>
    <row r="152" spans="1:5" ht="22.5">
      <c r="A152" s="7" t="s">
        <v>53</v>
      </c>
      <c r="B152" s="12"/>
      <c r="C152" s="14">
        <v>6200000110</v>
      </c>
      <c r="D152" s="4">
        <v>114484</v>
      </c>
      <c r="E152" s="4">
        <v>87555.4</v>
      </c>
    </row>
    <row r="153" spans="1:5" ht="22.5">
      <c r="A153" s="7" t="s">
        <v>57</v>
      </c>
      <c r="B153" s="12"/>
      <c r="C153" s="3" t="s">
        <v>168</v>
      </c>
      <c r="D153" s="4">
        <v>5430</v>
      </c>
      <c r="E153" s="4">
        <v>1178.5999999999999</v>
      </c>
    </row>
    <row r="154" spans="1:5" ht="31.5">
      <c r="A154" s="56" t="s">
        <v>124</v>
      </c>
      <c r="B154" s="50"/>
      <c r="C154" s="50"/>
      <c r="D154" s="42">
        <f>SUM(D149)</f>
        <v>119914</v>
      </c>
      <c r="E154" s="42">
        <f>SUM(E149)</f>
        <v>88734</v>
      </c>
    </row>
    <row r="155" spans="1:5" ht="47.25">
      <c r="A155" s="43" t="s">
        <v>345</v>
      </c>
      <c r="B155" s="12"/>
      <c r="C155" s="12"/>
      <c r="D155" s="29"/>
      <c r="E155" s="29"/>
    </row>
    <row r="156" spans="1:5" ht="15.75">
      <c r="A156" s="44" t="s">
        <v>169</v>
      </c>
      <c r="B156" s="49"/>
      <c r="C156" s="49"/>
      <c r="D156" s="46">
        <f>SUM(D157)</f>
        <v>4920728</v>
      </c>
      <c r="E156" s="46">
        <f>SUM(E157)</f>
        <v>3152685.0399999996</v>
      </c>
    </row>
    <row r="157" spans="1:5">
      <c r="A157" s="21" t="s">
        <v>170</v>
      </c>
      <c r="B157" s="11" t="s">
        <v>171</v>
      </c>
      <c r="C157" s="11"/>
      <c r="D157" s="31">
        <f>SUM(D158)</f>
        <v>4920728</v>
      </c>
      <c r="E157" s="31">
        <f>SUM(E158)</f>
        <v>3152685.0399999996</v>
      </c>
    </row>
    <row r="158" spans="1:5">
      <c r="A158" s="15" t="s">
        <v>173</v>
      </c>
      <c r="B158" s="12" t="s">
        <v>172</v>
      </c>
      <c r="C158" s="12"/>
      <c r="D158" s="29">
        <f>SUM(D162+D169+D159)</f>
        <v>4920728</v>
      </c>
      <c r="E158" s="29">
        <f>SUM(E162+E169+E159)</f>
        <v>3152685.0399999996</v>
      </c>
    </row>
    <row r="159" spans="1:5" ht="67.5">
      <c r="A159" s="7" t="s">
        <v>95</v>
      </c>
      <c r="B159" s="12"/>
      <c r="C159" s="12" t="s">
        <v>141</v>
      </c>
      <c r="D159" s="29">
        <f>SUM(D160)</f>
        <v>50000</v>
      </c>
      <c r="E159" s="29">
        <f>SUM(E160)</f>
        <v>14738.4</v>
      </c>
    </row>
    <row r="160" spans="1:5" ht="67.5">
      <c r="A160" s="7" t="s">
        <v>100</v>
      </c>
      <c r="B160" s="12"/>
      <c r="C160" s="12" t="s">
        <v>142</v>
      </c>
      <c r="D160" s="29">
        <f>SUM(D161)</f>
        <v>50000</v>
      </c>
      <c r="E160" s="29">
        <f>SUM(E161)</f>
        <v>14738.4</v>
      </c>
    </row>
    <row r="161" spans="1:5" ht="33.75">
      <c r="A161" s="7" t="s">
        <v>99</v>
      </c>
      <c r="B161" s="12"/>
      <c r="C161" s="12" t="s">
        <v>36</v>
      </c>
      <c r="D161" s="29">
        <v>50000</v>
      </c>
      <c r="E161" s="29">
        <v>14738.4</v>
      </c>
    </row>
    <row r="162" spans="1:5" ht="33.75">
      <c r="A162" s="7" t="s">
        <v>174</v>
      </c>
      <c r="B162" s="12"/>
      <c r="C162" s="12" t="s">
        <v>178</v>
      </c>
      <c r="D162" s="29">
        <f>SUM(D163+D167)</f>
        <v>4652746</v>
      </c>
      <c r="E162" s="29">
        <f>SUM(E163+E167)</f>
        <v>2961440.57</v>
      </c>
    </row>
    <row r="163" spans="1:5" ht="33.75">
      <c r="A163" s="7" t="s">
        <v>175</v>
      </c>
      <c r="B163" s="12"/>
      <c r="C163" s="12" t="s">
        <v>176</v>
      </c>
      <c r="D163" s="29">
        <f>SUM(D164:D166)</f>
        <v>4502746</v>
      </c>
      <c r="E163" s="29">
        <f>SUM(E164:E166)</f>
        <v>2812358.57</v>
      </c>
    </row>
    <row r="164" spans="1:5" ht="33.75">
      <c r="A164" s="7" t="s">
        <v>179</v>
      </c>
      <c r="B164" s="12"/>
      <c r="C164" s="3" t="s">
        <v>177</v>
      </c>
      <c r="D164" s="4">
        <v>2063079</v>
      </c>
      <c r="E164" s="4">
        <v>1460635.65</v>
      </c>
    </row>
    <row r="165" spans="1:5" ht="45">
      <c r="A165" s="7" t="s">
        <v>181</v>
      </c>
      <c r="B165" s="12"/>
      <c r="C165" s="3" t="s">
        <v>180</v>
      </c>
      <c r="D165" s="4">
        <v>363242</v>
      </c>
      <c r="E165" s="4">
        <v>182942.88</v>
      </c>
    </row>
    <row r="166" spans="1:5" ht="45">
      <c r="A166" s="7" t="s">
        <v>183</v>
      </c>
      <c r="B166" s="12"/>
      <c r="C166" s="3" t="s">
        <v>182</v>
      </c>
      <c r="D166" s="4">
        <v>2076425</v>
      </c>
      <c r="E166" s="4">
        <v>1168780.04</v>
      </c>
    </row>
    <row r="167" spans="1:5" ht="33.75">
      <c r="A167" s="7" t="s">
        <v>191</v>
      </c>
      <c r="B167" s="12"/>
      <c r="C167" s="3">
        <v>760000000</v>
      </c>
      <c r="D167" s="4">
        <f>SUM(D168)</f>
        <v>150000</v>
      </c>
      <c r="E167" s="4">
        <f>SUM(E168)</f>
        <v>149082</v>
      </c>
    </row>
    <row r="168" spans="1:5" ht="33.75">
      <c r="A168" s="7" t="s">
        <v>193</v>
      </c>
      <c r="B168" s="12"/>
      <c r="C168" s="3">
        <v>760020170</v>
      </c>
      <c r="D168" s="4">
        <v>150000</v>
      </c>
      <c r="E168" s="4">
        <v>149082</v>
      </c>
    </row>
    <row r="169" spans="1:5">
      <c r="A169" s="7" t="s">
        <v>65</v>
      </c>
      <c r="B169" s="12"/>
      <c r="C169" s="12" t="s">
        <v>128</v>
      </c>
      <c r="D169" s="29">
        <f>SUM(D170:D172)</f>
        <v>217982</v>
      </c>
      <c r="E169" s="29">
        <f>SUM(E170:E172)</f>
        <v>176506.07</v>
      </c>
    </row>
    <row r="170" spans="1:5" ht="33.75">
      <c r="A170" s="7" t="s">
        <v>185</v>
      </c>
      <c r="B170" s="12"/>
      <c r="C170" s="3" t="s">
        <v>184</v>
      </c>
      <c r="D170" s="4">
        <v>29205</v>
      </c>
      <c r="E170" s="4">
        <v>4638.47</v>
      </c>
    </row>
    <row r="171" spans="1:5" ht="45">
      <c r="A171" s="7" t="s">
        <v>187</v>
      </c>
      <c r="B171" s="12"/>
      <c r="C171" s="3" t="s">
        <v>186</v>
      </c>
      <c r="D171" s="4">
        <v>121190</v>
      </c>
      <c r="E171" s="4">
        <v>104280.95</v>
      </c>
    </row>
    <row r="172" spans="1:5" ht="45">
      <c r="A172" s="7" t="s">
        <v>189</v>
      </c>
      <c r="B172" s="12"/>
      <c r="C172" s="3" t="s">
        <v>188</v>
      </c>
      <c r="D172" s="4">
        <v>67587</v>
      </c>
      <c r="E172" s="4">
        <v>67586.649999999994</v>
      </c>
    </row>
    <row r="173" spans="1:5" ht="15.75">
      <c r="A173" s="44" t="s">
        <v>190</v>
      </c>
      <c r="B173" s="49"/>
      <c r="C173" s="49"/>
      <c r="D173" s="46">
        <f>SUM(D174)</f>
        <v>2911082</v>
      </c>
      <c r="E173" s="46">
        <f>SUM(E174)</f>
        <v>1695678.1199999999</v>
      </c>
    </row>
    <row r="174" spans="1:5">
      <c r="A174" s="21" t="s">
        <v>170</v>
      </c>
      <c r="B174" s="11" t="s">
        <v>171</v>
      </c>
      <c r="C174" s="11"/>
      <c r="D174" s="31">
        <f>SUM(D175)</f>
        <v>2911082</v>
      </c>
      <c r="E174" s="31">
        <f>SUM(E175)</f>
        <v>1695678.1199999999</v>
      </c>
    </row>
    <row r="175" spans="1:5">
      <c r="A175" s="15" t="s">
        <v>173</v>
      </c>
      <c r="B175" s="12" t="s">
        <v>172</v>
      </c>
      <c r="C175" s="11"/>
      <c r="D175" s="29">
        <f>SUM(D176+D183)</f>
        <v>2911082</v>
      </c>
      <c r="E175" s="29">
        <f>SUM(E176+E183)</f>
        <v>1695678.1199999999</v>
      </c>
    </row>
    <row r="176" spans="1:5" ht="33.75">
      <c r="A176" s="7" t="s">
        <v>174</v>
      </c>
      <c r="B176" s="12"/>
      <c r="C176" s="12" t="s">
        <v>178</v>
      </c>
      <c r="D176" s="29">
        <f>SUM(D177+D181)</f>
        <v>2754080</v>
      </c>
      <c r="E176" s="29">
        <f>SUM(E177+E181)</f>
        <v>1573845.8599999999</v>
      </c>
    </row>
    <row r="177" spans="1:5" ht="33.75">
      <c r="A177" s="7" t="s">
        <v>175</v>
      </c>
      <c r="B177" s="12"/>
      <c r="C177" s="12" t="s">
        <v>176</v>
      </c>
      <c r="D177" s="29">
        <f>SUM(D178:D180)</f>
        <v>2679523</v>
      </c>
      <c r="E177" s="29">
        <f>SUM(E178:E180)</f>
        <v>1564157.96</v>
      </c>
    </row>
    <row r="178" spans="1:5" ht="33.75">
      <c r="A178" s="7" t="s">
        <v>179</v>
      </c>
      <c r="B178" s="12"/>
      <c r="C178" s="3" t="s">
        <v>177</v>
      </c>
      <c r="D178" s="4">
        <v>1583786</v>
      </c>
      <c r="E178" s="4">
        <v>941014.8899999999</v>
      </c>
    </row>
    <row r="179" spans="1:5" ht="45">
      <c r="A179" s="7" t="s">
        <v>181</v>
      </c>
      <c r="B179" s="12"/>
      <c r="C179" s="3" t="s">
        <v>180</v>
      </c>
      <c r="D179" s="4">
        <v>160607</v>
      </c>
      <c r="E179" s="4">
        <v>69254.64</v>
      </c>
    </row>
    <row r="180" spans="1:5" ht="45">
      <c r="A180" s="7" t="s">
        <v>183</v>
      </c>
      <c r="B180" s="12"/>
      <c r="C180" s="3" t="s">
        <v>182</v>
      </c>
      <c r="D180" s="4">
        <v>935130</v>
      </c>
      <c r="E180" s="4">
        <v>553888.43000000005</v>
      </c>
    </row>
    <row r="181" spans="1:5" ht="33.75">
      <c r="A181" s="7" t="s">
        <v>191</v>
      </c>
      <c r="B181" s="12"/>
      <c r="C181" s="3">
        <v>760000000</v>
      </c>
      <c r="D181" s="24">
        <f>SUM(D182)</f>
        <v>74557</v>
      </c>
      <c r="E181" s="24">
        <f>SUM(E182)</f>
        <v>9687.9</v>
      </c>
    </row>
    <row r="182" spans="1:5" ht="33.75">
      <c r="A182" s="7" t="s">
        <v>193</v>
      </c>
      <c r="B182" s="12"/>
      <c r="C182" s="3" t="s">
        <v>192</v>
      </c>
      <c r="D182" s="24">
        <v>74557</v>
      </c>
      <c r="E182" s="24">
        <v>9687.9</v>
      </c>
    </row>
    <row r="183" spans="1:5">
      <c r="A183" s="7" t="s">
        <v>65</v>
      </c>
      <c r="B183" s="12"/>
      <c r="C183" s="12" t="s">
        <v>128</v>
      </c>
      <c r="D183" s="29">
        <f>SUM(D184:D186)</f>
        <v>157002</v>
      </c>
      <c r="E183" s="29">
        <f>SUM(E184:E186)</f>
        <v>121832.26</v>
      </c>
    </row>
    <row r="184" spans="1:5" ht="33.75">
      <c r="A184" s="7" t="s">
        <v>185</v>
      </c>
      <c r="B184" s="12"/>
      <c r="C184" s="3" t="s">
        <v>184</v>
      </c>
      <c r="D184" s="4">
        <v>11688</v>
      </c>
      <c r="E184" s="4">
        <v>11687.6</v>
      </c>
    </row>
    <row r="185" spans="1:5" ht="45">
      <c r="A185" s="7" t="s">
        <v>187</v>
      </c>
      <c r="B185" s="12"/>
      <c r="C185" s="3" t="s">
        <v>186</v>
      </c>
      <c r="D185" s="4">
        <v>126985</v>
      </c>
      <c r="E185" s="4">
        <v>91815.679999999993</v>
      </c>
    </row>
    <row r="186" spans="1:5" ht="45">
      <c r="A186" s="7" t="s">
        <v>189</v>
      </c>
      <c r="B186" s="12"/>
      <c r="C186" s="3" t="s">
        <v>188</v>
      </c>
      <c r="D186" s="4">
        <v>18329</v>
      </c>
      <c r="E186" s="4">
        <v>18328.98</v>
      </c>
    </row>
    <row r="187" spans="1:5" ht="47.25">
      <c r="A187" s="51" t="s">
        <v>346</v>
      </c>
      <c r="B187" s="49"/>
      <c r="C187" s="49"/>
      <c r="D187" s="46">
        <f>SUM(D188)</f>
        <v>4398005</v>
      </c>
      <c r="E187" s="46">
        <f>SUM(E188)</f>
        <v>2812379.5</v>
      </c>
    </row>
    <row r="188" spans="1:5">
      <c r="A188" s="21" t="s">
        <v>170</v>
      </c>
      <c r="B188" s="11" t="s">
        <v>171</v>
      </c>
      <c r="C188" s="11"/>
      <c r="D188" s="31">
        <f>SUM(D189)</f>
        <v>4398005</v>
      </c>
      <c r="E188" s="31">
        <f>SUM(E189)</f>
        <v>2812379.5</v>
      </c>
    </row>
    <row r="189" spans="1:5">
      <c r="A189" s="15" t="s">
        <v>173</v>
      </c>
      <c r="B189" s="12" t="s">
        <v>172</v>
      </c>
      <c r="C189" s="11"/>
      <c r="D189" s="29">
        <f>SUM(D190+D195)</f>
        <v>4398005</v>
      </c>
      <c r="E189" s="29">
        <f>SUM(E190+E195)</f>
        <v>2812379.5</v>
      </c>
    </row>
    <row r="190" spans="1:5" ht="33.75">
      <c r="A190" s="7" t="s">
        <v>174</v>
      </c>
      <c r="B190" s="12"/>
      <c r="C190" s="12" t="s">
        <v>178</v>
      </c>
      <c r="D190" s="29">
        <f>SUM(D192:D194)</f>
        <v>4134038</v>
      </c>
      <c r="E190" s="29">
        <f>SUM(E192:E194)</f>
        <v>2607792.6</v>
      </c>
    </row>
    <row r="191" spans="1:5" ht="33.75">
      <c r="A191" s="7" t="s">
        <v>175</v>
      </c>
      <c r="B191" s="12"/>
      <c r="C191" s="12" t="s">
        <v>176</v>
      </c>
      <c r="D191" s="29">
        <f>SUM(D192:D194)</f>
        <v>4134038</v>
      </c>
      <c r="E191" s="29">
        <f>SUM(E192:E194)</f>
        <v>2607792.6</v>
      </c>
    </row>
    <row r="192" spans="1:5" ht="33.75">
      <c r="A192" s="7" t="s">
        <v>179</v>
      </c>
      <c r="B192" s="12"/>
      <c r="C192" s="3" t="s">
        <v>177</v>
      </c>
      <c r="D192" s="4">
        <v>1977198</v>
      </c>
      <c r="E192" s="4">
        <v>1396144.21</v>
      </c>
    </row>
    <row r="193" spans="1:5" ht="45">
      <c r="A193" s="7" t="s">
        <v>181</v>
      </c>
      <c r="B193" s="12"/>
      <c r="C193" s="3" t="s">
        <v>180</v>
      </c>
      <c r="D193" s="4">
        <v>292695</v>
      </c>
      <c r="E193" s="4">
        <v>109153.5</v>
      </c>
    </row>
    <row r="194" spans="1:5" ht="45">
      <c r="A194" s="7" t="s">
        <v>183</v>
      </c>
      <c r="B194" s="12"/>
      <c r="C194" s="3" t="s">
        <v>182</v>
      </c>
      <c r="D194" s="4">
        <v>1864145</v>
      </c>
      <c r="E194" s="4">
        <v>1102494.8900000001</v>
      </c>
    </row>
    <row r="195" spans="1:5">
      <c r="A195" s="6" t="s">
        <v>65</v>
      </c>
      <c r="B195" s="12"/>
      <c r="C195" s="12" t="s">
        <v>128</v>
      </c>
      <c r="D195" s="29">
        <f>SUM(D196:D198)</f>
        <v>263967</v>
      </c>
      <c r="E195" s="29">
        <f>SUM(E196:E198)</f>
        <v>204586.9</v>
      </c>
    </row>
    <row r="196" spans="1:5" ht="33.75">
      <c r="A196" s="7" t="s">
        <v>185</v>
      </c>
      <c r="B196" s="12"/>
      <c r="C196" s="3" t="s">
        <v>184</v>
      </c>
      <c r="D196" s="4">
        <v>36984</v>
      </c>
      <c r="E196" s="4">
        <v>16180.69</v>
      </c>
    </row>
    <row r="197" spans="1:5" ht="45">
      <c r="A197" s="7" t="s">
        <v>187</v>
      </c>
      <c r="B197" s="12"/>
      <c r="C197" s="3" t="s">
        <v>186</v>
      </c>
      <c r="D197" s="4">
        <v>205486</v>
      </c>
      <c r="E197" s="4">
        <v>166910.15</v>
      </c>
    </row>
    <row r="198" spans="1:5" ht="45">
      <c r="A198" s="7" t="s">
        <v>189</v>
      </c>
      <c r="B198" s="12"/>
      <c r="C198" s="3" t="s">
        <v>188</v>
      </c>
      <c r="D198" s="4">
        <v>21497</v>
      </c>
      <c r="E198" s="4">
        <v>21496.06</v>
      </c>
    </row>
    <row r="199" spans="1:5" ht="15.75">
      <c r="A199" s="44" t="s">
        <v>194</v>
      </c>
      <c r="B199" s="49"/>
      <c r="C199" s="49"/>
      <c r="D199" s="46">
        <f>SUM(D200)</f>
        <v>2050203</v>
      </c>
      <c r="E199" s="46">
        <f>SUM(E200)</f>
        <v>1301203.26</v>
      </c>
    </row>
    <row r="200" spans="1:5">
      <c r="A200" s="21" t="s">
        <v>170</v>
      </c>
      <c r="B200" s="11" t="s">
        <v>171</v>
      </c>
      <c r="C200" s="11"/>
      <c r="D200" s="31">
        <f>SUM(D201)</f>
        <v>2050203</v>
      </c>
      <c r="E200" s="31">
        <f>SUM(E201)</f>
        <v>1301203.26</v>
      </c>
    </row>
    <row r="201" spans="1:5">
      <c r="A201" s="15" t="s">
        <v>173</v>
      </c>
      <c r="B201" s="12" t="s">
        <v>172</v>
      </c>
      <c r="C201" s="11"/>
      <c r="D201" s="29">
        <f>SUM(D204+D211+D202)</f>
        <v>2050203</v>
      </c>
      <c r="E201" s="29">
        <f>SUM(E204+E211+E202)</f>
        <v>1301203.26</v>
      </c>
    </row>
    <row r="202" spans="1:5" ht="56.25">
      <c r="A202" s="7" t="s">
        <v>107</v>
      </c>
      <c r="B202" s="12"/>
      <c r="C202" s="12" t="s">
        <v>352</v>
      </c>
      <c r="D202" s="29">
        <f>SUM(D203)</f>
        <v>60000</v>
      </c>
      <c r="E202" s="29">
        <f>SUM(E203)</f>
        <v>0</v>
      </c>
    </row>
    <row r="203" spans="1:5" ht="33.75">
      <c r="A203" s="7" t="s">
        <v>109</v>
      </c>
      <c r="B203" s="12"/>
      <c r="C203" s="12" t="s">
        <v>43</v>
      </c>
      <c r="D203" s="29">
        <v>60000</v>
      </c>
      <c r="E203" s="29">
        <v>0</v>
      </c>
    </row>
    <row r="204" spans="1:5" ht="33.75">
      <c r="A204" s="7" t="s">
        <v>174</v>
      </c>
      <c r="B204" s="12"/>
      <c r="C204" s="12" t="s">
        <v>178</v>
      </c>
      <c r="D204" s="29">
        <f>SUM(D205+D209)</f>
        <v>1845948</v>
      </c>
      <c r="E204" s="29">
        <f>SUM(E205+E209)</f>
        <v>1186468.49</v>
      </c>
    </row>
    <row r="205" spans="1:5" ht="33.75">
      <c r="A205" s="7" t="s">
        <v>175</v>
      </c>
      <c r="B205" s="12"/>
      <c r="C205" s="12" t="s">
        <v>176</v>
      </c>
      <c r="D205" s="29">
        <f>SUM(D206:D208)</f>
        <v>1832948</v>
      </c>
      <c r="E205" s="29">
        <f>SUM(E206:E208)</f>
        <v>1183091.67</v>
      </c>
    </row>
    <row r="206" spans="1:5" ht="33.75">
      <c r="A206" s="7" t="s">
        <v>179</v>
      </c>
      <c r="B206" s="12"/>
      <c r="C206" s="3" t="s">
        <v>177</v>
      </c>
      <c r="D206" s="4">
        <v>1000590</v>
      </c>
      <c r="E206" s="4">
        <v>664027.4</v>
      </c>
    </row>
    <row r="207" spans="1:5" ht="45">
      <c r="A207" s="7" t="s">
        <v>181</v>
      </c>
      <c r="B207" s="12"/>
      <c r="C207" s="3" t="s">
        <v>180</v>
      </c>
      <c r="D207" s="4">
        <v>102068</v>
      </c>
      <c r="E207" s="4">
        <v>53094.45</v>
      </c>
    </row>
    <row r="208" spans="1:5" ht="45">
      <c r="A208" s="7" t="s">
        <v>183</v>
      </c>
      <c r="B208" s="12"/>
      <c r="C208" s="3" t="s">
        <v>182</v>
      </c>
      <c r="D208" s="4">
        <v>730290</v>
      </c>
      <c r="E208" s="4">
        <v>465969.82</v>
      </c>
    </row>
    <row r="209" spans="1:5" ht="33.75">
      <c r="A209" s="7" t="s">
        <v>191</v>
      </c>
      <c r="B209" s="12"/>
      <c r="C209" s="3">
        <v>760000000</v>
      </c>
      <c r="D209" s="24">
        <f>SUM(D210)</f>
        <v>13000</v>
      </c>
      <c r="E209" s="24">
        <f>SUM(E210)</f>
        <v>3376.82</v>
      </c>
    </row>
    <row r="210" spans="1:5" ht="33.75">
      <c r="A210" s="7" t="s">
        <v>193</v>
      </c>
      <c r="B210" s="12"/>
      <c r="C210" s="3" t="s">
        <v>192</v>
      </c>
      <c r="D210" s="24">
        <v>13000</v>
      </c>
      <c r="E210" s="24">
        <v>3376.82</v>
      </c>
    </row>
    <row r="211" spans="1:5">
      <c r="A211" s="7" t="s">
        <v>65</v>
      </c>
      <c r="B211" s="12"/>
      <c r="C211" s="12" t="s">
        <v>128</v>
      </c>
      <c r="D211" s="29">
        <f>SUM(D212:D214)</f>
        <v>144255</v>
      </c>
      <c r="E211" s="29">
        <f>SUM(E212:E214)</f>
        <v>114734.77</v>
      </c>
    </row>
    <row r="212" spans="1:5" ht="33.75">
      <c r="A212" s="7" t="s">
        <v>185</v>
      </c>
      <c r="B212" s="12"/>
      <c r="C212" s="3" t="s">
        <v>184</v>
      </c>
      <c r="D212" s="4">
        <v>3750</v>
      </c>
      <c r="E212" s="4">
        <v>3750</v>
      </c>
    </row>
    <row r="213" spans="1:5" ht="45">
      <c r="A213" s="7" t="s">
        <v>187</v>
      </c>
      <c r="B213" s="12"/>
      <c r="C213" s="3" t="s">
        <v>186</v>
      </c>
      <c r="D213" s="4">
        <v>127266</v>
      </c>
      <c r="E213" s="4">
        <v>97746.5</v>
      </c>
    </row>
    <row r="214" spans="1:5" ht="45">
      <c r="A214" s="7" t="s">
        <v>189</v>
      </c>
      <c r="B214" s="12"/>
      <c r="C214" s="3" t="s">
        <v>188</v>
      </c>
      <c r="D214" s="4">
        <v>13239</v>
      </c>
      <c r="E214" s="4">
        <v>13238.27</v>
      </c>
    </row>
    <row r="215" spans="1:5" ht="15.75">
      <c r="A215" s="44" t="s">
        <v>195</v>
      </c>
      <c r="B215" s="49"/>
      <c r="C215" s="49"/>
      <c r="D215" s="46">
        <f>SUM(D216)</f>
        <v>21256552.09</v>
      </c>
      <c r="E215" s="46">
        <f>SUM(E216)</f>
        <v>14678810.560000001</v>
      </c>
    </row>
    <row r="216" spans="1:5">
      <c r="A216" s="21" t="s">
        <v>170</v>
      </c>
      <c r="B216" s="11" t="s">
        <v>171</v>
      </c>
      <c r="C216" s="12"/>
      <c r="D216" s="29">
        <f>SUM(D217+D242)</f>
        <v>21256552.09</v>
      </c>
      <c r="E216" s="29">
        <f>SUM(E217+E242)</f>
        <v>14678810.560000001</v>
      </c>
    </row>
    <row r="217" spans="1:5">
      <c r="A217" s="7" t="s">
        <v>196</v>
      </c>
      <c r="B217" s="12" t="s">
        <v>197</v>
      </c>
      <c r="C217" s="12"/>
      <c r="D217" s="29">
        <f>SUM(D218+D223+D236+D221)</f>
        <v>21056711.09</v>
      </c>
      <c r="E217" s="29">
        <f>SUM(E218+E223+E236+E221)</f>
        <v>14479090</v>
      </c>
    </row>
    <row r="218" spans="1:5" ht="67.5">
      <c r="A218" s="7" t="s">
        <v>95</v>
      </c>
      <c r="B218" s="12"/>
      <c r="C218" s="12" t="s">
        <v>141</v>
      </c>
      <c r="D218" s="29">
        <f>SUM(D219)</f>
        <v>138000</v>
      </c>
      <c r="E218" s="29">
        <f>SUM(E219)</f>
        <v>72600</v>
      </c>
    </row>
    <row r="219" spans="1:5" ht="67.5">
      <c r="A219" s="7" t="s">
        <v>100</v>
      </c>
      <c r="B219" s="12"/>
      <c r="C219" s="12" t="s">
        <v>142</v>
      </c>
      <c r="D219" s="29">
        <f>SUM(D220)</f>
        <v>138000</v>
      </c>
      <c r="E219" s="29">
        <f>SUM(E220)</f>
        <v>72600</v>
      </c>
    </row>
    <row r="220" spans="1:5" ht="33.75">
      <c r="A220" s="7" t="s">
        <v>99</v>
      </c>
      <c r="B220" s="12"/>
      <c r="C220" s="3" t="s">
        <v>36</v>
      </c>
      <c r="D220" s="29">
        <v>138000</v>
      </c>
      <c r="E220" s="29">
        <v>72600</v>
      </c>
    </row>
    <row r="221" spans="1:5" ht="56.25">
      <c r="A221" s="7" t="s">
        <v>107</v>
      </c>
      <c r="B221" s="12"/>
      <c r="C221" s="12" t="s">
        <v>352</v>
      </c>
      <c r="D221" s="29">
        <f>SUM(D222)</f>
        <v>140000</v>
      </c>
      <c r="E221" s="29">
        <f>SUM(E222)</f>
        <v>120000</v>
      </c>
    </row>
    <row r="222" spans="1:5" ht="33.75">
      <c r="A222" s="7" t="s">
        <v>109</v>
      </c>
      <c r="B222" s="12"/>
      <c r="C222" s="12" t="s">
        <v>43</v>
      </c>
      <c r="D222" s="29">
        <v>140000</v>
      </c>
      <c r="E222" s="29">
        <v>120000</v>
      </c>
    </row>
    <row r="223" spans="1:5" ht="33.75">
      <c r="A223" s="7" t="s">
        <v>174</v>
      </c>
      <c r="B223" s="12"/>
      <c r="C223" s="12" t="s">
        <v>178</v>
      </c>
      <c r="D223" s="29">
        <f>SUM(D224+D229+D234)</f>
        <v>19867329.09</v>
      </c>
      <c r="E223" s="29">
        <f>SUM(E224+E229+E234)</f>
        <v>13430834.779999999</v>
      </c>
    </row>
    <row r="224" spans="1:5" ht="33.75">
      <c r="A224" s="7" t="s">
        <v>199</v>
      </c>
      <c r="B224" s="12"/>
      <c r="C224" s="12" t="s">
        <v>198</v>
      </c>
      <c r="D224" s="29">
        <f>SUM(D225:D228)</f>
        <v>18599356.75</v>
      </c>
      <c r="E224" s="29">
        <f>SUM(E225:E228)</f>
        <v>12779195.91</v>
      </c>
    </row>
    <row r="225" spans="1:5" ht="33.75">
      <c r="A225" s="7" t="s">
        <v>204</v>
      </c>
      <c r="B225" s="12"/>
      <c r="C225" s="3" t="s">
        <v>200</v>
      </c>
      <c r="D225" s="4">
        <v>4976731</v>
      </c>
      <c r="E225" s="4">
        <v>2737369.5</v>
      </c>
    </row>
    <row r="226" spans="1:5" ht="45">
      <c r="A226" s="7" t="s">
        <v>181</v>
      </c>
      <c r="B226" s="12"/>
      <c r="C226" s="3" t="s">
        <v>201</v>
      </c>
      <c r="D226" s="4">
        <v>169660</v>
      </c>
      <c r="E226" s="4">
        <v>97389.38</v>
      </c>
    </row>
    <row r="227" spans="1:5" ht="56.25">
      <c r="A227" s="7" t="s">
        <v>205</v>
      </c>
      <c r="B227" s="12"/>
      <c r="C227" s="3" t="s">
        <v>202</v>
      </c>
      <c r="D227" s="4">
        <v>903053.54</v>
      </c>
      <c r="E227" s="4">
        <v>528043.93999999994</v>
      </c>
    </row>
    <row r="228" spans="1:5" ht="45">
      <c r="A228" s="7" t="s">
        <v>206</v>
      </c>
      <c r="B228" s="12"/>
      <c r="C228" s="3" t="s">
        <v>203</v>
      </c>
      <c r="D228" s="4">
        <v>12549912.210000001</v>
      </c>
      <c r="E228" s="4">
        <v>9416393.0899999999</v>
      </c>
    </row>
    <row r="229" spans="1:5">
      <c r="A229" s="7" t="s">
        <v>207</v>
      </c>
      <c r="B229" s="12"/>
      <c r="C229" s="12" t="s">
        <v>208</v>
      </c>
      <c r="D229" s="29">
        <f>SUM(D230:D233)</f>
        <v>1177972.3399999999</v>
      </c>
      <c r="E229" s="29">
        <f>SUM(E230:E233)</f>
        <v>627684.16999999993</v>
      </c>
    </row>
    <row r="230" spans="1:5" ht="56.25">
      <c r="A230" s="7" t="s">
        <v>213</v>
      </c>
      <c r="B230" s="12"/>
      <c r="C230" s="3" t="s">
        <v>209</v>
      </c>
      <c r="D230" s="4">
        <v>421890</v>
      </c>
      <c r="E230" s="4">
        <v>254722.36</v>
      </c>
    </row>
    <row r="231" spans="1:5" ht="45">
      <c r="A231" s="7" t="s">
        <v>214</v>
      </c>
      <c r="B231" s="12"/>
      <c r="C231" s="3" t="s">
        <v>210</v>
      </c>
      <c r="D231" s="4">
        <v>83130</v>
      </c>
      <c r="E231" s="4">
        <v>40360.839999999997</v>
      </c>
    </row>
    <row r="232" spans="1:5" ht="67.5">
      <c r="A232" s="7" t="s">
        <v>215</v>
      </c>
      <c r="B232" s="12"/>
      <c r="C232" s="3" t="s">
        <v>211</v>
      </c>
      <c r="D232" s="4">
        <v>535796.34</v>
      </c>
      <c r="E232" s="4">
        <v>261144.96999999997</v>
      </c>
    </row>
    <row r="233" spans="1:5" ht="56.25">
      <c r="A233" s="7" t="s">
        <v>216</v>
      </c>
      <c r="B233" s="12"/>
      <c r="C233" s="3" t="s">
        <v>212</v>
      </c>
      <c r="D233" s="4">
        <v>137156</v>
      </c>
      <c r="E233" s="4">
        <v>71456</v>
      </c>
    </row>
    <row r="234" spans="1:5" ht="33.75">
      <c r="A234" s="7" t="s">
        <v>191</v>
      </c>
      <c r="B234" s="12"/>
      <c r="C234" s="3">
        <v>760000000</v>
      </c>
      <c r="D234" s="4">
        <f>SUM(D235)</f>
        <v>90000</v>
      </c>
      <c r="E234" s="4">
        <f>SUM(E235)</f>
        <v>23954.7</v>
      </c>
    </row>
    <row r="235" spans="1:5" ht="33.75">
      <c r="A235" s="7" t="s">
        <v>193</v>
      </c>
      <c r="B235" s="12"/>
      <c r="C235" s="3" t="s">
        <v>192</v>
      </c>
      <c r="D235" s="4">
        <v>90000</v>
      </c>
      <c r="E235" s="4">
        <v>23954.7</v>
      </c>
    </row>
    <row r="236" spans="1:5">
      <c r="A236" s="7" t="s">
        <v>65</v>
      </c>
      <c r="B236" s="12"/>
      <c r="C236" s="12" t="s">
        <v>128</v>
      </c>
      <c r="D236" s="29">
        <f>SUM(D237:D241)</f>
        <v>911382</v>
      </c>
      <c r="E236" s="29">
        <f>SUM(E237:E241)</f>
        <v>855655.22</v>
      </c>
    </row>
    <row r="237" spans="1:5" ht="45">
      <c r="A237" s="7" t="s">
        <v>221</v>
      </c>
      <c r="B237" s="12"/>
      <c r="C237" s="3" t="s">
        <v>217</v>
      </c>
      <c r="D237" s="4">
        <v>43773</v>
      </c>
      <c r="E237" s="4">
        <v>43772.88</v>
      </c>
    </row>
    <row r="238" spans="1:5" ht="45">
      <c r="A238" s="7" t="s">
        <v>222</v>
      </c>
      <c r="B238" s="12"/>
      <c r="C238" s="3" t="s">
        <v>218</v>
      </c>
      <c r="D238" s="4">
        <v>24776</v>
      </c>
      <c r="E238" s="4">
        <v>24775.9</v>
      </c>
    </row>
    <row r="239" spans="1:5" ht="45">
      <c r="A239" s="7" t="s">
        <v>223</v>
      </c>
      <c r="B239" s="12"/>
      <c r="C239" s="3" t="s">
        <v>219</v>
      </c>
      <c r="D239" s="4">
        <v>712365</v>
      </c>
      <c r="E239" s="4">
        <v>656638.96</v>
      </c>
    </row>
    <row r="240" spans="1:5" ht="45">
      <c r="A240" s="7" t="s">
        <v>189</v>
      </c>
      <c r="B240" s="12"/>
      <c r="C240" s="3" t="s">
        <v>188</v>
      </c>
      <c r="D240" s="4">
        <v>56081</v>
      </c>
      <c r="E240" s="4">
        <v>56080.55</v>
      </c>
    </row>
    <row r="241" spans="1:5" ht="56.25">
      <c r="A241" s="7" t="s">
        <v>224</v>
      </c>
      <c r="B241" s="12"/>
      <c r="C241" s="3" t="s">
        <v>220</v>
      </c>
      <c r="D241" s="4">
        <v>74387</v>
      </c>
      <c r="E241" s="4">
        <v>74386.929999999993</v>
      </c>
    </row>
    <row r="242" spans="1:5">
      <c r="A242" s="7" t="s">
        <v>226</v>
      </c>
      <c r="B242" s="12" t="s">
        <v>225</v>
      </c>
      <c r="C242" s="12"/>
      <c r="D242" s="29">
        <f>SUM(D243+D248)</f>
        <v>199841</v>
      </c>
      <c r="E242" s="29">
        <f>SUM(E243+E248)</f>
        <v>199720.56</v>
      </c>
    </row>
    <row r="243" spans="1:5" ht="23.25" customHeight="1">
      <c r="A243" s="7" t="s">
        <v>174</v>
      </c>
      <c r="B243" s="12"/>
      <c r="C243" s="12" t="s">
        <v>178</v>
      </c>
      <c r="D243" s="29">
        <f>SUM(D244)</f>
        <v>148091</v>
      </c>
      <c r="E243" s="29">
        <f>SUM(E244)</f>
        <v>147970.56</v>
      </c>
    </row>
    <row r="244" spans="1:5" ht="33.75">
      <c r="A244" s="7" t="s">
        <v>230</v>
      </c>
      <c r="B244" s="12"/>
      <c r="C244" s="12" t="s">
        <v>229</v>
      </c>
      <c r="D244" s="29">
        <f>SUM(D245:D247)</f>
        <v>148091</v>
      </c>
      <c r="E244" s="29">
        <f>SUM(E245:E247)</f>
        <v>147970.56</v>
      </c>
    </row>
    <row r="245" spans="1:5" ht="33.75">
      <c r="A245" s="22" t="s">
        <v>231</v>
      </c>
      <c r="B245" s="12"/>
      <c r="C245" s="3" t="s">
        <v>227</v>
      </c>
      <c r="D245" s="24">
        <v>29550</v>
      </c>
      <c r="E245" s="29">
        <v>29550</v>
      </c>
    </row>
    <row r="246" spans="1:5" ht="40.5" customHeight="1">
      <c r="A246" s="22" t="s">
        <v>355</v>
      </c>
      <c r="B246" s="12"/>
      <c r="C246" s="3">
        <v>740020650</v>
      </c>
      <c r="D246" s="24">
        <v>71740</v>
      </c>
      <c r="E246" s="29">
        <v>71620.56</v>
      </c>
    </row>
    <row r="247" spans="1:5" ht="22.5">
      <c r="A247" s="7" t="s">
        <v>232</v>
      </c>
      <c r="B247" s="12"/>
      <c r="C247" s="3" t="s">
        <v>228</v>
      </c>
      <c r="D247" s="24">
        <v>46801</v>
      </c>
      <c r="E247" s="29">
        <v>46800</v>
      </c>
    </row>
    <row r="248" spans="1:5">
      <c r="A248" s="7" t="s">
        <v>65</v>
      </c>
      <c r="B248" s="12"/>
      <c r="C248" s="12" t="s">
        <v>128</v>
      </c>
      <c r="D248" s="29">
        <f>SUM(D249)</f>
        <v>51750</v>
      </c>
      <c r="E248" s="29">
        <f>SUM(E249)</f>
        <v>51750</v>
      </c>
    </row>
    <row r="249" spans="1:5" ht="22.5">
      <c r="A249" s="7" t="s">
        <v>232</v>
      </c>
      <c r="B249" s="12"/>
      <c r="C249" s="3" t="s">
        <v>233</v>
      </c>
      <c r="D249" s="29">
        <v>51750</v>
      </c>
      <c r="E249" s="29">
        <v>51750</v>
      </c>
    </row>
    <row r="250" spans="1:5" ht="15.75">
      <c r="A250" s="44" t="s">
        <v>234</v>
      </c>
      <c r="B250" s="49"/>
      <c r="C250" s="49"/>
      <c r="D250" s="46">
        <f>SUM(D251)</f>
        <v>17459517.759999998</v>
      </c>
      <c r="E250" s="46">
        <f>SUM(E251)</f>
        <v>12066854.710000003</v>
      </c>
    </row>
    <row r="251" spans="1:5">
      <c r="A251" s="21" t="s">
        <v>170</v>
      </c>
      <c r="B251" s="11" t="s">
        <v>171</v>
      </c>
      <c r="C251" s="12"/>
      <c r="D251" s="31">
        <f>SUM(D252+D278)</f>
        <v>17459517.759999998</v>
      </c>
      <c r="E251" s="31">
        <f>SUM(E252+E278)</f>
        <v>12066854.710000003</v>
      </c>
    </row>
    <row r="252" spans="1:5">
      <c r="A252" s="7" t="s">
        <v>196</v>
      </c>
      <c r="B252" s="12" t="s">
        <v>197</v>
      </c>
      <c r="C252" s="12"/>
      <c r="D252" s="29">
        <f>SUM(D258+D271+D253+D256)</f>
        <v>17331717.759999998</v>
      </c>
      <c r="E252" s="29">
        <f>SUM(E258+E271+E253+E256)</f>
        <v>11939465.750000002</v>
      </c>
    </row>
    <row r="253" spans="1:5" ht="67.5">
      <c r="A253" s="7" t="s">
        <v>95</v>
      </c>
      <c r="B253" s="12"/>
      <c r="C253" s="12" t="s">
        <v>141</v>
      </c>
      <c r="D253" s="29">
        <f>SUM(D254)</f>
        <v>115000</v>
      </c>
      <c r="E253" s="29">
        <f>SUM(E254)</f>
        <v>114887</v>
      </c>
    </row>
    <row r="254" spans="1:5" ht="67.5">
      <c r="A254" s="7" t="s">
        <v>100</v>
      </c>
      <c r="B254" s="12"/>
      <c r="C254" s="12" t="s">
        <v>142</v>
      </c>
      <c r="D254" s="29">
        <f>SUM(D255)</f>
        <v>115000</v>
      </c>
      <c r="E254" s="29">
        <f>SUM(E255)</f>
        <v>114887</v>
      </c>
    </row>
    <row r="255" spans="1:5" ht="33.75">
      <c r="A255" s="7" t="s">
        <v>99</v>
      </c>
      <c r="B255" s="12"/>
      <c r="C255" s="3" t="s">
        <v>36</v>
      </c>
      <c r="D255" s="29">
        <v>115000</v>
      </c>
      <c r="E255" s="29">
        <v>114887</v>
      </c>
    </row>
    <row r="256" spans="1:5" ht="56.25">
      <c r="A256" s="7" t="s">
        <v>107</v>
      </c>
      <c r="B256" s="12"/>
      <c r="C256" s="12" t="s">
        <v>352</v>
      </c>
      <c r="D256" s="29">
        <f>SUM(D257)</f>
        <v>26992</v>
      </c>
      <c r="E256" s="29">
        <f>SUM(E257)</f>
        <v>0</v>
      </c>
    </row>
    <row r="257" spans="1:5" ht="33.75">
      <c r="A257" s="7" t="s">
        <v>109</v>
      </c>
      <c r="B257" s="12"/>
      <c r="C257" s="12" t="s">
        <v>43</v>
      </c>
      <c r="D257" s="29">
        <v>26992</v>
      </c>
      <c r="E257" s="29">
        <v>0</v>
      </c>
    </row>
    <row r="258" spans="1:5" ht="33.75">
      <c r="A258" s="7" t="s">
        <v>174</v>
      </c>
      <c r="B258" s="12"/>
      <c r="C258" s="12" t="s">
        <v>178</v>
      </c>
      <c r="D258" s="29">
        <f>SUM(D259+D264+D269)</f>
        <v>16249713.76</v>
      </c>
      <c r="E258" s="29">
        <f>SUM(E259+E264+E269)</f>
        <v>10994173.270000001</v>
      </c>
    </row>
    <row r="259" spans="1:5" ht="33.75">
      <c r="A259" s="7" t="s">
        <v>199</v>
      </c>
      <c r="B259" s="12"/>
      <c r="C259" s="12" t="s">
        <v>198</v>
      </c>
      <c r="D259" s="29">
        <f>SUM(D260:D263)</f>
        <v>15487736.66</v>
      </c>
      <c r="E259" s="29">
        <f>SUM(E260:E263)</f>
        <v>10681396.960000001</v>
      </c>
    </row>
    <row r="260" spans="1:5" ht="33.75">
      <c r="A260" s="7" t="s">
        <v>204</v>
      </c>
      <c r="B260" s="12"/>
      <c r="C260" s="3" t="s">
        <v>200</v>
      </c>
      <c r="D260" s="4">
        <v>5903813</v>
      </c>
      <c r="E260" s="4">
        <v>3694859.86</v>
      </c>
    </row>
    <row r="261" spans="1:5" ht="45">
      <c r="A261" s="7" t="s">
        <v>181</v>
      </c>
      <c r="B261" s="12"/>
      <c r="C261" s="3" t="s">
        <v>201</v>
      </c>
      <c r="D261" s="4">
        <v>214406</v>
      </c>
      <c r="E261" s="4">
        <v>143089.12</v>
      </c>
    </row>
    <row r="262" spans="1:5" ht="56.25">
      <c r="A262" s="7" t="s">
        <v>205</v>
      </c>
      <c r="B262" s="12"/>
      <c r="C262" s="3" t="s">
        <v>202</v>
      </c>
      <c r="D262" s="4">
        <v>903053.07</v>
      </c>
      <c r="E262" s="4">
        <v>544207.67000000004</v>
      </c>
    </row>
    <row r="263" spans="1:5" ht="45">
      <c r="A263" s="7" t="s">
        <v>206</v>
      </c>
      <c r="B263" s="12"/>
      <c r="C263" s="3" t="s">
        <v>203</v>
      </c>
      <c r="D263" s="4">
        <v>8466464.5899999999</v>
      </c>
      <c r="E263" s="4">
        <v>6299240.3099999996</v>
      </c>
    </row>
    <row r="264" spans="1:5">
      <c r="A264" s="7" t="s">
        <v>207</v>
      </c>
      <c r="B264" s="12"/>
      <c r="C264" s="12" t="s">
        <v>208</v>
      </c>
      <c r="D264" s="29">
        <f>SUM(D265:D268)</f>
        <v>655196.1</v>
      </c>
      <c r="E264" s="29">
        <f>SUM(E265:E268)</f>
        <v>237351.31</v>
      </c>
    </row>
    <row r="265" spans="1:5" ht="56.25">
      <c r="A265" s="7" t="s">
        <v>213</v>
      </c>
      <c r="B265" s="12"/>
      <c r="C265" s="3" t="s">
        <v>209</v>
      </c>
      <c r="D265" s="4">
        <v>319890</v>
      </c>
      <c r="E265" s="4">
        <v>70972.799999999988</v>
      </c>
    </row>
    <row r="266" spans="1:5" ht="45">
      <c r="A266" s="7" t="s">
        <v>214</v>
      </c>
      <c r="B266" s="12"/>
      <c r="C266" s="3" t="s">
        <v>210</v>
      </c>
      <c r="D266" s="4">
        <v>28220</v>
      </c>
      <c r="E266" s="4">
        <v>11288.86</v>
      </c>
    </row>
    <row r="267" spans="1:5" ht="67.5">
      <c r="A267" s="7" t="s">
        <v>215</v>
      </c>
      <c r="B267" s="12"/>
      <c r="C267" s="3" t="s">
        <v>211</v>
      </c>
      <c r="D267" s="4">
        <v>267898.09999999998</v>
      </c>
      <c r="E267" s="4">
        <v>129553.65</v>
      </c>
    </row>
    <row r="268" spans="1:5" ht="56.25">
      <c r="A268" s="7" t="s">
        <v>216</v>
      </c>
      <c r="B268" s="12"/>
      <c r="C268" s="3" t="s">
        <v>212</v>
      </c>
      <c r="D268" s="4">
        <v>39188</v>
      </c>
      <c r="E268" s="4">
        <v>25536</v>
      </c>
    </row>
    <row r="269" spans="1:5" ht="33.75">
      <c r="A269" s="7" t="s">
        <v>191</v>
      </c>
      <c r="B269" s="12"/>
      <c r="C269" s="3">
        <v>760000000</v>
      </c>
      <c r="D269" s="4">
        <f>SUM(D270)</f>
        <v>106781</v>
      </c>
      <c r="E269" s="4">
        <f>SUM(E270)</f>
        <v>75425</v>
      </c>
    </row>
    <row r="270" spans="1:5" ht="33.75">
      <c r="A270" s="7" t="s">
        <v>193</v>
      </c>
      <c r="B270" s="12"/>
      <c r="C270" s="3" t="s">
        <v>192</v>
      </c>
      <c r="D270" s="4">
        <v>106781</v>
      </c>
      <c r="E270" s="4">
        <v>75425</v>
      </c>
    </row>
    <row r="271" spans="1:5">
      <c r="A271" s="7" t="s">
        <v>65</v>
      </c>
      <c r="B271" s="12"/>
      <c r="C271" s="12" t="s">
        <v>128</v>
      </c>
      <c r="D271" s="29">
        <f>SUM(D272:D277)</f>
        <v>940012</v>
      </c>
      <c r="E271" s="29">
        <f>SUM(E272:E277)</f>
        <v>830405.4800000001</v>
      </c>
    </row>
    <row r="272" spans="1:5" ht="45">
      <c r="A272" s="7" t="s">
        <v>221</v>
      </c>
      <c r="B272" s="12"/>
      <c r="C272" s="3" t="s">
        <v>217</v>
      </c>
      <c r="D272" s="4">
        <v>82797</v>
      </c>
      <c r="E272" s="4">
        <v>29689.200000000001</v>
      </c>
    </row>
    <row r="273" spans="1:5" ht="45">
      <c r="A273" s="7" t="s">
        <v>222</v>
      </c>
      <c r="B273" s="12"/>
      <c r="C273" s="3" t="s">
        <v>218</v>
      </c>
      <c r="D273" s="4">
        <v>6068</v>
      </c>
      <c r="E273" s="4">
        <v>724.58</v>
      </c>
    </row>
    <row r="274" spans="1:5" ht="45">
      <c r="A274" s="7" t="s">
        <v>223</v>
      </c>
      <c r="B274" s="12"/>
      <c r="C274" s="3" t="s">
        <v>219</v>
      </c>
      <c r="D274" s="4">
        <v>688382</v>
      </c>
      <c r="E274" s="4">
        <v>637229.36</v>
      </c>
    </row>
    <row r="275" spans="1:5" ht="45">
      <c r="A275" s="7" t="s">
        <v>189</v>
      </c>
      <c r="B275" s="12"/>
      <c r="C275" s="3" t="s">
        <v>188</v>
      </c>
      <c r="D275" s="4">
        <v>39799</v>
      </c>
      <c r="E275" s="4">
        <v>39798.019999999997</v>
      </c>
    </row>
    <row r="276" spans="1:5" ht="56.25">
      <c r="A276" s="7" t="s">
        <v>224</v>
      </c>
      <c r="B276" s="12"/>
      <c r="C276" s="3" t="s">
        <v>220</v>
      </c>
      <c r="D276" s="4">
        <v>116972</v>
      </c>
      <c r="E276" s="4">
        <v>116971.44</v>
      </c>
    </row>
    <row r="277" spans="1:5" ht="56.25">
      <c r="A277" s="7" t="s">
        <v>236</v>
      </c>
      <c r="B277" s="12"/>
      <c r="C277" s="3" t="s">
        <v>235</v>
      </c>
      <c r="D277" s="4">
        <v>5994</v>
      </c>
      <c r="E277" s="4">
        <v>5992.88</v>
      </c>
    </row>
    <row r="278" spans="1:5">
      <c r="A278" s="7" t="s">
        <v>226</v>
      </c>
      <c r="B278" s="12" t="s">
        <v>225</v>
      </c>
      <c r="C278" s="12"/>
      <c r="D278" s="29">
        <f>SUM(D279)</f>
        <v>127800</v>
      </c>
      <c r="E278" s="29">
        <f>SUM(E279)</f>
        <v>127388.95999999999</v>
      </c>
    </row>
    <row r="279" spans="1:5" ht="33.75">
      <c r="A279" s="7" t="s">
        <v>174</v>
      </c>
      <c r="B279" s="12"/>
      <c r="C279" s="12" t="s">
        <v>178</v>
      </c>
      <c r="D279" s="29">
        <f>SUM(D280)</f>
        <v>127800</v>
      </c>
      <c r="E279" s="29">
        <f>SUM(E280)</f>
        <v>127388.95999999999</v>
      </c>
    </row>
    <row r="280" spans="1:5" ht="33.75">
      <c r="A280" s="7" t="s">
        <v>230</v>
      </c>
      <c r="B280" s="12"/>
      <c r="C280" s="12" t="s">
        <v>229</v>
      </c>
      <c r="D280" s="29">
        <f>SUM(D281:D283)</f>
        <v>127800</v>
      </c>
      <c r="E280" s="29">
        <f>SUM(E281:E283)</f>
        <v>127388.95999999999</v>
      </c>
    </row>
    <row r="281" spans="1:5" ht="33.75">
      <c r="A281" s="22" t="s">
        <v>231</v>
      </c>
      <c r="B281" s="12"/>
      <c r="C281" s="3" t="s">
        <v>227</v>
      </c>
      <c r="D281" s="4">
        <v>23300</v>
      </c>
      <c r="E281" s="4">
        <v>23000</v>
      </c>
    </row>
    <row r="282" spans="1:5" ht="38.25" customHeight="1">
      <c r="A282" s="22" t="s">
        <v>355</v>
      </c>
      <c r="B282" s="12"/>
      <c r="C282" s="3">
        <v>740020650</v>
      </c>
      <c r="D282" s="4">
        <v>76420</v>
      </c>
      <c r="E282" s="4">
        <v>76308.959999999992</v>
      </c>
    </row>
    <row r="283" spans="1:5" ht="22.5">
      <c r="A283" s="7" t="s">
        <v>232</v>
      </c>
      <c r="B283" s="12"/>
      <c r="C283" s="3" t="s">
        <v>228</v>
      </c>
      <c r="D283" s="4">
        <v>28080</v>
      </c>
      <c r="E283" s="4">
        <v>28080</v>
      </c>
    </row>
    <row r="284" spans="1:5" ht="15.75">
      <c r="A284" s="44" t="s">
        <v>237</v>
      </c>
      <c r="B284" s="49"/>
      <c r="C284" s="49"/>
      <c r="D284" s="46">
        <f>SUM(D285)</f>
        <v>7647242.0999999996</v>
      </c>
      <c r="E284" s="46">
        <f>SUM(E285)</f>
        <v>5310406.8</v>
      </c>
    </row>
    <row r="285" spans="1:5">
      <c r="A285" s="21" t="s">
        <v>170</v>
      </c>
      <c r="B285" s="11" t="s">
        <v>171</v>
      </c>
      <c r="C285" s="12"/>
      <c r="D285" s="31">
        <f>SUM(D286+D312)</f>
        <v>7647242.0999999996</v>
      </c>
      <c r="E285" s="31">
        <f>SUM(E286+E312)</f>
        <v>5310406.8</v>
      </c>
    </row>
    <row r="286" spans="1:5">
      <c r="A286" s="7" t="s">
        <v>196</v>
      </c>
      <c r="B286" s="12" t="s">
        <v>197</v>
      </c>
      <c r="C286" s="12"/>
      <c r="D286" s="29">
        <f>SUM(D292+D305+D287+D290)</f>
        <v>7611102.0999999996</v>
      </c>
      <c r="E286" s="29">
        <f>SUM(E292+E305+E287+E290)</f>
        <v>5274374.6399999997</v>
      </c>
    </row>
    <row r="287" spans="1:5" ht="67.5">
      <c r="A287" s="7" t="s">
        <v>95</v>
      </c>
      <c r="B287" s="12"/>
      <c r="C287" s="12" t="s">
        <v>141</v>
      </c>
      <c r="D287" s="29">
        <f>SUM(D288)</f>
        <v>5000</v>
      </c>
      <c r="E287" s="29">
        <f>SUM(E288)</f>
        <v>4992</v>
      </c>
    </row>
    <row r="288" spans="1:5" ht="67.5">
      <c r="A288" s="7" t="s">
        <v>100</v>
      </c>
      <c r="B288" s="12"/>
      <c r="C288" s="12" t="s">
        <v>142</v>
      </c>
      <c r="D288" s="29">
        <f>SUM(D289)</f>
        <v>5000</v>
      </c>
      <c r="E288" s="29">
        <f>SUM(E289)</f>
        <v>4992</v>
      </c>
    </row>
    <row r="289" spans="1:5" ht="33.75">
      <c r="A289" s="7" t="s">
        <v>99</v>
      </c>
      <c r="B289" s="12"/>
      <c r="C289" s="3" t="s">
        <v>36</v>
      </c>
      <c r="D289" s="29">
        <v>5000</v>
      </c>
      <c r="E289" s="29">
        <v>4992</v>
      </c>
    </row>
    <row r="290" spans="1:5" ht="56.25">
      <c r="A290" s="7" t="s">
        <v>107</v>
      </c>
      <c r="B290" s="12"/>
      <c r="C290" s="12" t="s">
        <v>352</v>
      </c>
      <c r="D290" s="29">
        <f>SUM(D291)</f>
        <v>125000</v>
      </c>
      <c r="E290" s="29">
        <f>SUM(E291)</f>
        <v>72495.5</v>
      </c>
    </row>
    <row r="291" spans="1:5" ht="33.75">
      <c r="A291" s="7" t="s">
        <v>109</v>
      </c>
      <c r="B291" s="12"/>
      <c r="C291" s="12" t="s">
        <v>43</v>
      </c>
      <c r="D291" s="29">
        <v>125000</v>
      </c>
      <c r="E291" s="29">
        <v>72495.5</v>
      </c>
    </row>
    <row r="292" spans="1:5" ht="33.75">
      <c r="A292" s="7" t="s">
        <v>174</v>
      </c>
      <c r="B292" s="12"/>
      <c r="C292" s="12" t="s">
        <v>178</v>
      </c>
      <c r="D292" s="29">
        <f>SUM(D293+D298+D303)</f>
        <v>7182221.0999999996</v>
      </c>
      <c r="E292" s="29">
        <f>SUM(E293+E298+E303)</f>
        <v>4950104.29</v>
      </c>
    </row>
    <row r="293" spans="1:5" ht="33.75">
      <c r="A293" s="7" t="s">
        <v>199</v>
      </c>
      <c r="B293" s="12"/>
      <c r="C293" s="12" t="s">
        <v>198</v>
      </c>
      <c r="D293" s="29">
        <f>SUM(D294:D297)</f>
        <v>6991692.4499999993</v>
      </c>
      <c r="E293" s="29">
        <f>SUM(E294:E297)</f>
        <v>4830334.92</v>
      </c>
    </row>
    <row r="294" spans="1:5" ht="33.75">
      <c r="A294" s="7" t="s">
        <v>204</v>
      </c>
      <c r="B294" s="12"/>
      <c r="C294" s="3" t="s">
        <v>200</v>
      </c>
      <c r="D294" s="4">
        <v>1995581</v>
      </c>
      <c r="E294" s="4">
        <v>1200389.3700000001</v>
      </c>
    </row>
    <row r="295" spans="1:5" ht="45">
      <c r="A295" s="7" t="s">
        <v>181</v>
      </c>
      <c r="B295" s="12"/>
      <c r="C295" s="3" t="s">
        <v>201</v>
      </c>
      <c r="D295" s="4">
        <v>148599</v>
      </c>
      <c r="E295" s="4">
        <v>49352.210000000006</v>
      </c>
    </row>
    <row r="296" spans="1:5" ht="56.25">
      <c r="A296" s="7" t="s">
        <v>205</v>
      </c>
      <c r="B296" s="12"/>
      <c r="C296" s="3" t="s">
        <v>202</v>
      </c>
      <c r="D296" s="4">
        <v>328382.93</v>
      </c>
      <c r="E296" s="4">
        <v>255950.46</v>
      </c>
    </row>
    <row r="297" spans="1:5" ht="45">
      <c r="A297" s="7" t="s">
        <v>206</v>
      </c>
      <c r="B297" s="12"/>
      <c r="C297" s="3" t="s">
        <v>203</v>
      </c>
      <c r="D297" s="4">
        <v>4519129.5199999996</v>
      </c>
      <c r="E297" s="4">
        <v>3324642.88</v>
      </c>
    </row>
    <row r="298" spans="1:5">
      <c r="A298" s="7" t="s">
        <v>207</v>
      </c>
      <c r="B298" s="12"/>
      <c r="C298" s="12" t="s">
        <v>208</v>
      </c>
      <c r="D298" s="29">
        <f>SUM(D299:D302)</f>
        <v>119541.65</v>
      </c>
      <c r="E298" s="29">
        <f>SUM(E299:E302)</f>
        <v>63420.08</v>
      </c>
    </row>
    <row r="299" spans="1:5" ht="56.25">
      <c r="A299" s="7" t="s">
        <v>213</v>
      </c>
      <c r="B299" s="12"/>
      <c r="C299" s="3" t="s">
        <v>209</v>
      </c>
      <c r="D299" s="4">
        <v>33440</v>
      </c>
      <c r="E299" s="4">
        <v>12575.99</v>
      </c>
    </row>
    <row r="300" spans="1:5" ht="45">
      <c r="A300" s="7" t="s">
        <v>214</v>
      </c>
      <c r="B300" s="12"/>
      <c r="C300" s="3" t="s">
        <v>210</v>
      </c>
      <c r="D300" s="4">
        <v>9010</v>
      </c>
      <c r="E300" s="4">
        <v>4067</v>
      </c>
    </row>
    <row r="301" spans="1:5" ht="67.5">
      <c r="A301" s="7" t="s">
        <v>215</v>
      </c>
      <c r="B301" s="12"/>
      <c r="C301" s="3" t="s">
        <v>211</v>
      </c>
      <c r="D301" s="4">
        <v>53579.65</v>
      </c>
      <c r="E301" s="4">
        <v>34961.090000000004</v>
      </c>
    </row>
    <row r="302" spans="1:5" ht="56.25">
      <c r="A302" s="7" t="s">
        <v>216</v>
      </c>
      <c r="B302" s="12"/>
      <c r="C302" s="3" t="s">
        <v>212</v>
      </c>
      <c r="D302" s="4">
        <v>23512</v>
      </c>
      <c r="E302" s="4">
        <v>11816</v>
      </c>
    </row>
    <row r="303" spans="1:5" ht="33.75">
      <c r="A303" s="7" t="s">
        <v>191</v>
      </c>
      <c r="B303" s="12"/>
      <c r="C303" s="3">
        <v>760000000</v>
      </c>
      <c r="D303" s="24">
        <f>SUM(D304)</f>
        <v>70987</v>
      </c>
      <c r="E303" s="24">
        <f>SUM(E304)</f>
        <v>56349.29</v>
      </c>
    </row>
    <row r="304" spans="1:5" ht="33.75">
      <c r="A304" s="7" t="s">
        <v>193</v>
      </c>
      <c r="B304" s="12"/>
      <c r="C304" s="3" t="s">
        <v>192</v>
      </c>
      <c r="D304" s="24">
        <v>70987</v>
      </c>
      <c r="E304" s="24">
        <v>56349.29</v>
      </c>
    </row>
    <row r="305" spans="1:5">
      <c r="A305" s="7" t="s">
        <v>65</v>
      </c>
      <c r="B305" s="12"/>
      <c r="C305" s="12" t="s">
        <v>128</v>
      </c>
      <c r="D305" s="29">
        <f>SUM(D306:D311)</f>
        <v>298881</v>
      </c>
      <c r="E305" s="29">
        <f>SUM(E306:E311)</f>
        <v>246782.84999999998</v>
      </c>
    </row>
    <row r="306" spans="1:5" ht="45">
      <c r="A306" s="7" t="s">
        <v>221</v>
      </c>
      <c r="B306" s="12"/>
      <c r="C306" s="3" t="s">
        <v>217</v>
      </c>
      <c r="D306" s="4">
        <v>97859</v>
      </c>
      <c r="E306" s="4">
        <v>53299.4</v>
      </c>
    </row>
    <row r="307" spans="1:5" ht="45">
      <c r="A307" s="7" t="s">
        <v>222</v>
      </c>
      <c r="B307" s="12"/>
      <c r="C307" s="3" t="s">
        <v>218</v>
      </c>
      <c r="D307" s="4">
        <v>9435</v>
      </c>
      <c r="E307" s="4">
        <v>9433.8799999999992</v>
      </c>
    </row>
    <row r="308" spans="1:5" ht="45">
      <c r="A308" s="7" t="s">
        <v>223</v>
      </c>
      <c r="B308" s="12"/>
      <c r="C308" s="3" t="s">
        <v>219</v>
      </c>
      <c r="D308" s="4">
        <v>163821</v>
      </c>
      <c r="E308" s="4">
        <v>156286.07999999999</v>
      </c>
    </row>
    <row r="309" spans="1:5" ht="45">
      <c r="A309" s="7" t="s">
        <v>189</v>
      </c>
      <c r="B309" s="12"/>
      <c r="C309" s="3" t="s">
        <v>188</v>
      </c>
      <c r="D309" s="4">
        <v>16071</v>
      </c>
      <c r="E309" s="4">
        <v>16070.27</v>
      </c>
    </row>
    <row r="310" spans="1:5" ht="56.25">
      <c r="A310" s="7" t="s">
        <v>224</v>
      </c>
      <c r="B310" s="12"/>
      <c r="C310" s="3" t="s">
        <v>220</v>
      </c>
      <c r="D310" s="4">
        <v>8886</v>
      </c>
      <c r="E310" s="4">
        <v>8885.4500000000007</v>
      </c>
    </row>
    <row r="311" spans="1:5" ht="56.25">
      <c r="A311" s="7" t="s">
        <v>236</v>
      </c>
      <c r="B311" s="12"/>
      <c r="C311" s="3" t="s">
        <v>235</v>
      </c>
      <c r="D311" s="24">
        <v>2809</v>
      </c>
      <c r="E311" s="24">
        <v>2807.77</v>
      </c>
    </row>
    <row r="312" spans="1:5">
      <c r="A312" s="7" t="s">
        <v>226</v>
      </c>
      <c r="B312" s="12" t="s">
        <v>225</v>
      </c>
      <c r="C312" s="11"/>
      <c r="D312" s="24">
        <f>SUM(D313)</f>
        <v>36140</v>
      </c>
      <c r="E312" s="24">
        <f>SUM(E313)</f>
        <v>36032.160000000003</v>
      </c>
    </row>
    <row r="313" spans="1:5" ht="33.75">
      <c r="A313" s="7" t="s">
        <v>174</v>
      </c>
      <c r="B313" s="12"/>
      <c r="C313" s="12" t="s">
        <v>178</v>
      </c>
      <c r="D313" s="29">
        <f>SUM(D314)</f>
        <v>36140</v>
      </c>
      <c r="E313" s="29">
        <f>SUM(E314)</f>
        <v>36032.160000000003</v>
      </c>
    </row>
    <row r="314" spans="1:5" ht="33.75">
      <c r="A314" s="7" t="s">
        <v>230</v>
      </c>
      <c r="B314" s="12"/>
      <c r="C314" s="12" t="s">
        <v>229</v>
      </c>
      <c r="D314" s="29">
        <f>SUM(D315:D317)</f>
        <v>36140</v>
      </c>
      <c r="E314" s="29">
        <f>SUM(E315:E317)</f>
        <v>36032.160000000003</v>
      </c>
    </row>
    <row r="315" spans="1:5" ht="33.75">
      <c r="A315" s="22" t="s">
        <v>231</v>
      </c>
      <c r="B315" s="12"/>
      <c r="C315" s="12" t="s">
        <v>227</v>
      </c>
      <c r="D315" s="4">
        <v>2700</v>
      </c>
      <c r="E315" s="4">
        <v>2700</v>
      </c>
    </row>
    <row r="316" spans="1:5" ht="53.25" customHeight="1">
      <c r="A316" s="7" t="s">
        <v>355</v>
      </c>
      <c r="B316" s="12"/>
      <c r="C316" s="12" t="s">
        <v>353</v>
      </c>
      <c r="D316" s="4">
        <v>26420</v>
      </c>
      <c r="E316" s="4">
        <v>26312.16</v>
      </c>
    </row>
    <row r="317" spans="1:5" ht="22.5">
      <c r="A317" s="7" t="s">
        <v>232</v>
      </c>
      <c r="B317" s="12"/>
      <c r="C317" s="3" t="s">
        <v>228</v>
      </c>
      <c r="D317" s="4">
        <v>7020</v>
      </c>
      <c r="E317" s="4">
        <v>7020</v>
      </c>
    </row>
    <row r="318" spans="1:5" ht="15.75">
      <c r="A318" s="44" t="s">
        <v>238</v>
      </c>
      <c r="B318" s="49"/>
      <c r="C318" s="49"/>
      <c r="D318" s="46">
        <f>SUM(D319)</f>
        <v>11620019.880000001</v>
      </c>
      <c r="E318" s="46">
        <f>SUM(E319)</f>
        <v>7828137.8699999992</v>
      </c>
    </row>
    <row r="319" spans="1:5">
      <c r="A319" s="21" t="s">
        <v>170</v>
      </c>
      <c r="B319" s="11" t="s">
        <v>171</v>
      </c>
      <c r="C319" s="12"/>
      <c r="D319" s="31">
        <f>SUM(D320+D342)</f>
        <v>11620019.880000001</v>
      </c>
      <c r="E319" s="31">
        <f>SUM(E320+E342)</f>
        <v>7828137.8699999992</v>
      </c>
    </row>
    <row r="320" spans="1:5">
      <c r="A320" s="7" t="s">
        <v>196</v>
      </c>
      <c r="B320" s="12" t="s">
        <v>197</v>
      </c>
      <c r="C320" s="12"/>
      <c r="D320" s="29">
        <f>SUM(D324+D335+D321)</f>
        <v>11546482.880000001</v>
      </c>
      <c r="E320" s="29">
        <f>SUM(E324+E335+E321)</f>
        <v>7758905.8599999994</v>
      </c>
    </row>
    <row r="321" spans="1:5" ht="67.5">
      <c r="A321" s="7" t="s">
        <v>95</v>
      </c>
      <c r="B321" s="12"/>
      <c r="C321" s="12" t="s">
        <v>141</v>
      </c>
      <c r="D321" s="29">
        <f>SUM(D322)</f>
        <v>45000</v>
      </c>
      <c r="E321" s="29">
        <f>SUM(E322)</f>
        <v>0</v>
      </c>
    </row>
    <row r="322" spans="1:5" ht="67.5">
      <c r="A322" s="7" t="s">
        <v>100</v>
      </c>
      <c r="B322" s="12"/>
      <c r="C322" s="12" t="s">
        <v>142</v>
      </c>
      <c r="D322" s="29">
        <f>SUM(D323)</f>
        <v>45000</v>
      </c>
      <c r="E322" s="29">
        <f>SUM(E323)</f>
        <v>0</v>
      </c>
    </row>
    <row r="323" spans="1:5" ht="33.75">
      <c r="A323" s="7" t="s">
        <v>99</v>
      </c>
      <c r="B323" s="12"/>
      <c r="C323" s="3" t="s">
        <v>36</v>
      </c>
      <c r="D323" s="29">
        <v>45000</v>
      </c>
      <c r="E323" s="29">
        <v>0</v>
      </c>
    </row>
    <row r="324" spans="1:5" ht="33.75">
      <c r="A324" s="7" t="s">
        <v>174</v>
      </c>
      <c r="B324" s="12"/>
      <c r="C324" s="12" t="s">
        <v>178</v>
      </c>
      <c r="D324" s="29">
        <f>SUM(D325+D330)</f>
        <v>11050743.880000001</v>
      </c>
      <c r="E324" s="29">
        <f>SUM(E325+E330)</f>
        <v>7327893.8999999994</v>
      </c>
    </row>
    <row r="325" spans="1:5" ht="33.75">
      <c r="A325" s="7" t="s">
        <v>199</v>
      </c>
      <c r="B325" s="12"/>
      <c r="C325" s="12" t="s">
        <v>198</v>
      </c>
      <c r="D325" s="29">
        <f>SUM(D326:D329)</f>
        <v>10727420.640000001</v>
      </c>
      <c r="E325" s="29">
        <f>SUM(E326:E329)</f>
        <v>7174817.3399999999</v>
      </c>
    </row>
    <row r="326" spans="1:5" ht="33.75">
      <c r="A326" s="7" t="s">
        <v>204</v>
      </c>
      <c r="B326" s="12"/>
      <c r="C326" s="3" t="s">
        <v>200</v>
      </c>
      <c r="D326" s="4">
        <v>2701348</v>
      </c>
      <c r="E326" s="4">
        <v>1548754.26</v>
      </c>
    </row>
    <row r="327" spans="1:5" ht="45">
      <c r="A327" s="7" t="s">
        <v>181</v>
      </c>
      <c r="B327" s="12"/>
      <c r="C327" s="3" t="s">
        <v>201</v>
      </c>
      <c r="D327" s="4">
        <v>88559</v>
      </c>
      <c r="E327" s="4">
        <v>49128.18</v>
      </c>
    </row>
    <row r="328" spans="1:5" ht="56.25">
      <c r="A328" s="7" t="s">
        <v>205</v>
      </c>
      <c r="B328" s="12"/>
      <c r="C328" s="3" t="s">
        <v>202</v>
      </c>
      <c r="D328" s="4">
        <v>574670.13</v>
      </c>
      <c r="E328" s="4">
        <v>326389.16000000003</v>
      </c>
    </row>
    <row r="329" spans="1:5" ht="45">
      <c r="A329" s="7" t="s">
        <v>206</v>
      </c>
      <c r="B329" s="12"/>
      <c r="C329" s="3" t="s">
        <v>203</v>
      </c>
      <c r="D329" s="4">
        <v>7362843.5099999998</v>
      </c>
      <c r="E329" s="4">
        <v>5250545.74</v>
      </c>
    </row>
    <row r="330" spans="1:5">
      <c r="A330" s="7" t="s">
        <v>207</v>
      </c>
      <c r="B330" s="12"/>
      <c r="C330" s="12" t="s">
        <v>208</v>
      </c>
      <c r="D330" s="29">
        <f>SUM(D331:D334)</f>
        <v>323323.24</v>
      </c>
      <c r="E330" s="29">
        <f>SUM(E331:E334)</f>
        <v>153076.56</v>
      </c>
    </row>
    <row r="331" spans="1:5" ht="56.25">
      <c r="A331" s="7" t="s">
        <v>213</v>
      </c>
      <c r="B331" s="12"/>
      <c r="C331" s="3" t="s">
        <v>209</v>
      </c>
      <c r="D331" s="4">
        <v>148580</v>
      </c>
      <c r="E331" s="4">
        <v>61011.83</v>
      </c>
    </row>
    <row r="332" spans="1:5" ht="45">
      <c r="A332" s="7" t="s">
        <v>214</v>
      </c>
      <c r="B332" s="12"/>
      <c r="C332" s="3" t="s">
        <v>210</v>
      </c>
      <c r="D332" s="4">
        <v>17680</v>
      </c>
      <c r="E332" s="4">
        <v>7970.28</v>
      </c>
    </row>
    <row r="333" spans="1:5" ht="67.5">
      <c r="A333" s="7" t="s">
        <v>215</v>
      </c>
      <c r="B333" s="12"/>
      <c r="C333" s="3" t="s">
        <v>211</v>
      </c>
      <c r="D333" s="4">
        <v>117875.24</v>
      </c>
      <c r="E333" s="4">
        <v>68050.45</v>
      </c>
    </row>
    <row r="334" spans="1:5" ht="56.25">
      <c r="A334" s="7" t="s">
        <v>216</v>
      </c>
      <c r="B334" s="12"/>
      <c r="C334" s="3" t="s">
        <v>212</v>
      </c>
      <c r="D334" s="4">
        <v>39188</v>
      </c>
      <c r="E334" s="4">
        <v>16044</v>
      </c>
    </row>
    <row r="335" spans="1:5">
      <c r="A335" s="7" t="s">
        <v>65</v>
      </c>
      <c r="B335" s="12"/>
      <c r="C335" s="12" t="s">
        <v>128</v>
      </c>
      <c r="D335" s="29">
        <f>SUM(D336:D341)</f>
        <v>450739</v>
      </c>
      <c r="E335" s="29">
        <f>SUM(E336:E341)</f>
        <v>431011.95999999996</v>
      </c>
    </row>
    <row r="336" spans="1:5" ht="45">
      <c r="A336" s="7" t="s">
        <v>221</v>
      </c>
      <c r="B336" s="12"/>
      <c r="C336" s="3" t="s">
        <v>217</v>
      </c>
      <c r="D336" s="4">
        <v>64887</v>
      </c>
      <c r="E336" s="4">
        <v>64885.5</v>
      </c>
    </row>
    <row r="337" spans="1:5" ht="45">
      <c r="A337" s="7" t="s">
        <v>222</v>
      </c>
      <c r="B337" s="12"/>
      <c r="C337" s="3" t="s">
        <v>218</v>
      </c>
      <c r="D337" s="4">
        <v>4122</v>
      </c>
      <c r="E337" s="4">
        <v>4121.09</v>
      </c>
    </row>
    <row r="338" spans="1:5" ht="45">
      <c r="A338" s="7" t="s">
        <v>223</v>
      </c>
      <c r="B338" s="12"/>
      <c r="C338" s="3" t="s">
        <v>219</v>
      </c>
      <c r="D338" s="4">
        <v>303269</v>
      </c>
      <c r="E338" s="4">
        <v>283547.23</v>
      </c>
    </row>
    <row r="339" spans="1:5" ht="45">
      <c r="A339" s="7" t="s">
        <v>189</v>
      </c>
      <c r="B339" s="12"/>
      <c r="C339" s="3" t="s">
        <v>188</v>
      </c>
      <c r="D339" s="4">
        <v>10897</v>
      </c>
      <c r="E339" s="4">
        <v>10896.32</v>
      </c>
    </row>
    <row r="340" spans="1:5" ht="56.25">
      <c r="A340" s="7" t="s">
        <v>224</v>
      </c>
      <c r="B340" s="12"/>
      <c r="C340" s="3" t="s">
        <v>220</v>
      </c>
      <c r="D340" s="4">
        <v>58974</v>
      </c>
      <c r="E340" s="4">
        <v>58973.01</v>
      </c>
    </row>
    <row r="341" spans="1:5" ht="56.25">
      <c r="A341" s="7" t="s">
        <v>236</v>
      </c>
      <c r="B341" s="12"/>
      <c r="C341" s="3" t="s">
        <v>235</v>
      </c>
      <c r="D341" s="4">
        <v>8590</v>
      </c>
      <c r="E341" s="4">
        <v>8588.81</v>
      </c>
    </row>
    <row r="342" spans="1:5">
      <c r="A342" s="7" t="s">
        <v>226</v>
      </c>
      <c r="B342" s="12" t="s">
        <v>225</v>
      </c>
      <c r="C342" s="12"/>
      <c r="D342" s="29">
        <f>SUM(D343+D348)</f>
        <v>73537</v>
      </c>
      <c r="E342" s="29">
        <f>SUM(E343+E348)</f>
        <v>69232.010000000009</v>
      </c>
    </row>
    <row r="343" spans="1:5" ht="33.75">
      <c r="A343" s="7" t="s">
        <v>174</v>
      </c>
      <c r="B343" s="12"/>
      <c r="C343" s="12" t="s">
        <v>178</v>
      </c>
      <c r="D343" s="29">
        <f>SUM(D344)</f>
        <v>53510</v>
      </c>
      <c r="E343" s="29">
        <f>SUM(E344)</f>
        <v>49205.16</v>
      </c>
    </row>
    <row r="344" spans="1:5" ht="33.75">
      <c r="A344" s="7" t="s">
        <v>230</v>
      </c>
      <c r="B344" s="12"/>
      <c r="C344" s="12" t="s">
        <v>229</v>
      </c>
      <c r="D344" s="29">
        <f>SUM(D345:D347)</f>
        <v>53510</v>
      </c>
      <c r="E344" s="29">
        <f>SUM(E345:E347)</f>
        <v>49205.16</v>
      </c>
    </row>
    <row r="345" spans="1:5" ht="33.75">
      <c r="A345" s="22" t="s">
        <v>231</v>
      </c>
      <c r="B345" s="12"/>
      <c r="C345" s="12" t="s">
        <v>227</v>
      </c>
      <c r="D345" s="4">
        <v>5400</v>
      </c>
      <c r="E345" s="4">
        <v>4800</v>
      </c>
    </row>
    <row r="346" spans="1:5" ht="50.25" customHeight="1">
      <c r="A346" s="7" t="s">
        <v>355</v>
      </c>
      <c r="B346" s="12"/>
      <c r="C346" s="12" t="s">
        <v>353</v>
      </c>
      <c r="D346" s="4">
        <v>38750</v>
      </c>
      <c r="E346" s="4">
        <v>35045.160000000003</v>
      </c>
    </row>
    <row r="347" spans="1:5" ht="22.5">
      <c r="A347" s="7" t="s">
        <v>232</v>
      </c>
      <c r="B347" s="12"/>
      <c r="C347" s="3" t="s">
        <v>228</v>
      </c>
      <c r="D347" s="4">
        <v>9360</v>
      </c>
      <c r="E347" s="4">
        <v>9360</v>
      </c>
    </row>
    <row r="348" spans="1:5">
      <c r="A348" s="7" t="s">
        <v>65</v>
      </c>
      <c r="B348" s="12"/>
      <c r="C348" s="12" t="s">
        <v>128</v>
      </c>
      <c r="D348" s="29">
        <f>SUM(D349:D350)</f>
        <v>20027</v>
      </c>
      <c r="E348" s="29">
        <f>SUM(E349:E350)</f>
        <v>20026.849999999999</v>
      </c>
    </row>
    <row r="349" spans="1:5" ht="45">
      <c r="A349" s="7" t="s">
        <v>239</v>
      </c>
      <c r="B349" s="12"/>
      <c r="C349" s="3" t="s">
        <v>240</v>
      </c>
      <c r="D349" s="4">
        <v>6250</v>
      </c>
      <c r="E349" s="4">
        <v>6250</v>
      </c>
    </row>
    <row r="350" spans="1:5" ht="22.5">
      <c r="A350" s="7" t="s">
        <v>232</v>
      </c>
      <c r="B350" s="12"/>
      <c r="C350" s="3" t="s">
        <v>233</v>
      </c>
      <c r="D350" s="4">
        <v>13777</v>
      </c>
      <c r="E350" s="4">
        <v>13776.85</v>
      </c>
    </row>
    <row r="351" spans="1:5" ht="15.75">
      <c r="A351" s="44" t="s">
        <v>241</v>
      </c>
      <c r="B351" s="49"/>
      <c r="C351" s="49"/>
      <c r="D351" s="46">
        <f>SUM(D352)</f>
        <v>10871823.43</v>
      </c>
      <c r="E351" s="46">
        <f>SUM(E352)</f>
        <v>7855717.4899999993</v>
      </c>
    </row>
    <row r="352" spans="1:5">
      <c r="A352" s="21" t="s">
        <v>170</v>
      </c>
      <c r="B352" s="11" t="s">
        <v>171</v>
      </c>
      <c r="C352" s="12"/>
      <c r="D352" s="31">
        <f>SUM(D353+D379)</f>
        <v>10871823.43</v>
      </c>
      <c r="E352" s="31">
        <f>SUM(E353+E379)</f>
        <v>7855717.4899999993</v>
      </c>
    </row>
    <row r="353" spans="1:5">
      <c r="A353" s="7" t="s">
        <v>196</v>
      </c>
      <c r="B353" s="12" t="s">
        <v>197</v>
      </c>
      <c r="C353" s="12"/>
      <c r="D353" s="29">
        <f>SUM(D357+D370+D372+D354)</f>
        <v>10790928.43</v>
      </c>
      <c r="E353" s="29">
        <f>SUM(E357+E370+E372+E354)</f>
        <v>7786246.9299999997</v>
      </c>
    </row>
    <row r="354" spans="1:5" ht="67.5">
      <c r="A354" s="7" t="s">
        <v>95</v>
      </c>
      <c r="B354" s="12"/>
      <c r="C354" s="12" t="s">
        <v>141</v>
      </c>
      <c r="D354" s="29">
        <f>SUM(D355)</f>
        <v>60000</v>
      </c>
      <c r="E354" s="29">
        <f>SUM(E355)</f>
        <v>17985.900000000001</v>
      </c>
    </row>
    <row r="355" spans="1:5" ht="67.5">
      <c r="A355" s="7" t="s">
        <v>100</v>
      </c>
      <c r="B355" s="12"/>
      <c r="C355" s="12" t="s">
        <v>142</v>
      </c>
      <c r="D355" s="29">
        <f>SUM(D356)</f>
        <v>60000</v>
      </c>
      <c r="E355" s="29">
        <f>SUM(E356)</f>
        <v>17985.900000000001</v>
      </c>
    </row>
    <row r="356" spans="1:5" ht="33.75">
      <c r="A356" s="7" t="s">
        <v>99</v>
      </c>
      <c r="B356" s="12"/>
      <c r="C356" s="3" t="s">
        <v>36</v>
      </c>
      <c r="D356" s="29">
        <v>60000</v>
      </c>
      <c r="E356" s="29">
        <v>17985.900000000001</v>
      </c>
    </row>
    <row r="357" spans="1:5" ht="33.75">
      <c r="A357" s="7" t="s">
        <v>174</v>
      </c>
      <c r="B357" s="12"/>
      <c r="C357" s="12" t="s">
        <v>178</v>
      </c>
      <c r="D357" s="29">
        <f>SUM(D358+D363+D368)</f>
        <v>10053046.43</v>
      </c>
      <c r="E357" s="29">
        <f>SUM(E358+E363+E368)</f>
        <v>7131196.379999999</v>
      </c>
    </row>
    <row r="358" spans="1:5" ht="33.75">
      <c r="A358" s="7" t="s">
        <v>199</v>
      </c>
      <c r="B358" s="12"/>
      <c r="C358" s="12" t="s">
        <v>198</v>
      </c>
      <c r="D358" s="29">
        <f>SUM(D359:D362)</f>
        <v>9698042.3300000001</v>
      </c>
      <c r="E358" s="29">
        <f>SUM(E359:E362)</f>
        <v>6963146.379999999</v>
      </c>
    </row>
    <row r="359" spans="1:5" ht="33.75">
      <c r="A359" s="7" t="s">
        <v>204</v>
      </c>
      <c r="B359" s="12"/>
      <c r="C359" s="3" t="s">
        <v>200</v>
      </c>
      <c r="D359" s="4">
        <v>2972000</v>
      </c>
      <c r="E359" s="4">
        <v>1808659.75</v>
      </c>
    </row>
    <row r="360" spans="1:5" ht="45">
      <c r="A360" s="7" t="s">
        <v>181</v>
      </c>
      <c r="B360" s="12"/>
      <c r="C360" s="3" t="s">
        <v>201</v>
      </c>
      <c r="D360" s="4">
        <v>60040</v>
      </c>
      <c r="E360" s="4">
        <v>25276.44</v>
      </c>
    </row>
    <row r="361" spans="1:5" ht="56.25">
      <c r="A361" s="7" t="s">
        <v>205</v>
      </c>
      <c r="B361" s="12"/>
      <c r="C361" s="3" t="s">
        <v>202</v>
      </c>
      <c r="D361" s="4">
        <v>574670.13</v>
      </c>
      <c r="E361" s="4">
        <v>408795.03</v>
      </c>
    </row>
    <row r="362" spans="1:5" ht="45">
      <c r="A362" s="7" t="s">
        <v>206</v>
      </c>
      <c r="B362" s="12"/>
      <c r="C362" s="3" t="s">
        <v>203</v>
      </c>
      <c r="D362" s="4">
        <v>6091332.2000000002</v>
      </c>
      <c r="E362" s="4">
        <v>4720415.1599999992</v>
      </c>
    </row>
    <row r="363" spans="1:5">
      <c r="A363" s="7" t="s">
        <v>207</v>
      </c>
      <c r="B363" s="12"/>
      <c r="C363" s="12" t="s">
        <v>208</v>
      </c>
      <c r="D363" s="29">
        <f>SUM(D364:D367)</f>
        <v>328779.09999999998</v>
      </c>
      <c r="E363" s="29">
        <f>SUM(E364:E367)</f>
        <v>161911.35999999999</v>
      </c>
    </row>
    <row r="364" spans="1:5" ht="56.25">
      <c r="A364" s="7" t="s">
        <v>213</v>
      </c>
      <c r="B364" s="12"/>
      <c r="C364" s="3" t="s">
        <v>209</v>
      </c>
      <c r="D364" s="4">
        <v>114380</v>
      </c>
      <c r="E364" s="4">
        <v>70414.63</v>
      </c>
    </row>
    <row r="365" spans="1:5" ht="45">
      <c r="A365" s="7" t="s">
        <v>214</v>
      </c>
      <c r="B365" s="12"/>
      <c r="C365" s="3" t="s">
        <v>210</v>
      </c>
      <c r="D365" s="4">
        <v>20230</v>
      </c>
      <c r="E365" s="4">
        <v>3374.18</v>
      </c>
    </row>
    <row r="366" spans="1:5" ht="67.5">
      <c r="A366" s="7" t="s">
        <v>215</v>
      </c>
      <c r="B366" s="12"/>
      <c r="C366" s="3" t="s">
        <v>211</v>
      </c>
      <c r="D366" s="4">
        <v>139307.1</v>
      </c>
      <c r="E366" s="4">
        <v>52310.55</v>
      </c>
    </row>
    <row r="367" spans="1:5" ht="56.25">
      <c r="A367" s="7" t="s">
        <v>216</v>
      </c>
      <c r="B367" s="12"/>
      <c r="C367" s="3" t="s">
        <v>212</v>
      </c>
      <c r="D367" s="4">
        <v>54862</v>
      </c>
      <c r="E367" s="4">
        <v>35812</v>
      </c>
    </row>
    <row r="368" spans="1:5" ht="33.75">
      <c r="A368" s="7" t="s">
        <v>191</v>
      </c>
      <c r="B368" s="12"/>
      <c r="C368" s="3">
        <v>760000000</v>
      </c>
      <c r="D368" s="24">
        <f>SUM(D369)</f>
        <v>26225</v>
      </c>
      <c r="E368" s="24">
        <f>SUM(E369)</f>
        <v>6138.64</v>
      </c>
    </row>
    <row r="369" spans="1:5" ht="33.75">
      <c r="A369" s="7" t="s">
        <v>193</v>
      </c>
      <c r="B369" s="12"/>
      <c r="C369" s="3" t="s">
        <v>192</v>
      </c>
      <c r="D369" s="24">
        <v>26225</v>
      </c>
      <c r="E369" s="24">
        <v>6138.64</v>
      </c>
    </row>
    <row r="370" spans="1:5" ht="67.5">
      <c r="A370" s="7" t="s">
        <v>242</v>
      </c>
      <c r="B370" s="12"/>
      <c r="C370" s="3">
        <v>1200000000</v>
      </c>
      <c r="D370" s="4">
        <f>SUM(D371)</f>
        <v>138000</v>
      </c>
      <c r="E370" s="4">
        <f>SUM(E371)</f>
        <v>124697</v>
      </c>
    </row>
    <row r="371" spans="1:5" ht="45">
      <c r="A371" s="7" t="s">
        <v>244</v>
      </c>
      <c r="B371" s="12"/>
      <c r="C371" s="3" t="s">
        <v>243</v>
      </c>
      <c r="D371" s="4">
        <v>138000</v>
      </c>
      <c r="E371" s="4">
        <v>124697</v>
      </c>
    </row>
    <row r="372" spans="1:5">
      <c r="A372" s="7" t="s">
        <v>65</v>
      </c>
      <c r="B372" s="12"/>
      <c r="C372" s="12" t="s">
        <v>128</v>
      </c>
      <c r="D372" s="29">
        <f>SUM(D373:D378)</f>
        <v>539882</v>
      </c>
      <c r="E372" s="29">
        <f>SUM(E373:E378)</f>
        <v>512367.65000000008</v>
      </c>
    </row>
    <row r="373" spans="1:5" ht="45">
      <c r="A373" s="7" t="s">
        <v>221</v>
      </c>
      <c r="B373" s="12"/>
      <c r="C373" s="3" t="s">
        <v>217</v>
      </c>
      <c r="D373" s="4">
        <v>45190</v>
      </c>
      <c r="E373" s="4">
        <v>45188.71</v>
      </c>
    </row>
    <row r="374" spans="1:5" ht="45">
      <c r="A374" s="7" t="s">
        <v>222</v>
      </c>
      <c r="B374" s="12"/>
      <c r="C374" s="3" t="s">
        <v>218</v>
      </c>
      <c r="D374" s="4">
        <v>14741</v>
      </c>
      <c r="E374" s="4">
        <v>14740.7</v>
      </c>
    </row>
    <row r="375" spans="1:5" ht="45">
      <c r="A375" s="7" t="s">
        <v>223</v>
      </c>
      <c r="B375" s="12"/>
      <c r="C375" s="3" t="s">
        <v>219</v>
      </c>
      <c r="D375" s="4">
        <v>430513</v>
      </c>
      <c r="E375" s="4">
        <v>403043.26</v>
      </c>
    </row>
    <row r="376" spans="1:5" ht="45">
      <c r="A376" s="7" t="s">
        <v>189</v>
      </c>
      <c r="B376" s="12"/>
      <c r="C376" s="3" t="s">
        <v>188</v>
      </c>
      <c r="D376" s="4">
        <v>12936</v>
      </c>
      <c r="E376" s="4">
        <v>12894.27</v>
      </c>
    </row>
    <row r="377" spans="1:5" ht="56.25">
      <c r="A377" s="7" t="s">
        <v>224</v>
      </c>
      <c r="B377" s="12"/>
      <c r="C377" s="3" t="s">
        <v>220</v>
      </c>
      <c r="D377" s="4">
        <v>35162</v>
      </c>
      <c r="E377" s="4">
        <v>35161.81</v>
      </c>
    </row>
    <row r="378" spans="1:5" ht="56.25">
      <c r="A378" s="7" t="s">
        <v>236</v>
      </c>
      <c r="B378" s="12"/>
      <c r="C378" s="3" t="s">
        <v>235</v>
      </c>
      <c r="D378" s="4">
        <v>1340</v>
      </c>
      <c r="E378" s="4">
        <v>1338.9</v>
      </c>
    </row>
    <row r="379" spans="1:5">
      <c r="A379" s="7" t="s">
        <v>226</v>
      </c>
      <c r="B379" s="12" t="s">
        <v>225</v>
      </c>
      <c r="C379" s="12"/>
      <c r="D379" s="4">
        <f>SUM(D380+D385)</f>
        <v>80895</v>
      </c>
      <c r="E379" s="4">
        <f>SUM(E380+E385)</f>
        <v>69470.559999999998</v>
      </c>
    </row>
    <row r="380" spans="1:5" ht="33.75">
      <c r="A380" s="7" t="s">
        <v>174</v>
      </c>
      <c r="B380" s="12"/>
      <c r="C380" s="12" t="s">
        <v>178</v>
      </c>
      <c r="D380" s="29">
        <f>SUM(D381)</f>
        <v>69880</v>
      </c>
      <c r="E380" s="29">
        <f>SUM(E381)</f>
        <v>69470.559999999998</v>
      </c>
    </row>
    <row r="381" spans="1:5" ht="33.75">
      <c r="A381" s="7" t="s">
        <v>230</v>
      </c>
      <c r="B381" s="12"/>
      <c r="C381" s="12" t="s">
        <v>229</v>
      </c>
      <c r="D381" s="29">
        <f>SUM(D382:D384)</f>
        <v>69880</v>
      </c>
      <c r="E381" s="29">
        <f>SUM(E382:E384)</f>
        <v>69470.559999999998</v>
      </c>
    </row>
    <row r="382" spans="1:5" ht="33.75">
      <c r="A382" s="22" t="s">
        <v>231</v>
      </c>
      <c r="B382" s="12"/>
      <c r="C382" s="12" t="s">
        <v>227</v>
      </c>
      <c r="D382" s="4">
        <v>7500</v>
      </c>
      <c r="E382" s="4">
        <v>7200</v>
      </c>
    </row>
    <row r="383" spans="1:5" ht="50.25" customHeight="1">
      <c r="A383" s="7" t="s">
        <v>355</v>
      </c>
      <c r="B383" s="12"/>
      <c r="C383" s="12" t="s">
        <v>353</v>
      </c>
      <c r="D383" s="4">
        <v>38980</v>
      </c>
      <c r="E383" s="4">
        <v>38870.559999999998</v>
      </c>
    </row>
    <row r="384" spans="1:5" ht="22.5">
      <c r="A384" s="7" t="s">
        <v>232</v>
      </c>
      <c r="B384" s="12"/>
      <c r="C384" s="3" t="s">
        <v>228</v>
      </c>
      <c r="D384" s="4">
        <v>23400</v>
      </c>
      <c r="E384" s="4">
        <v>23400</v>
      </c>
    </row>
    <row r="385" spans="1:5">
      <c r="A385" s="7" t="s">
        <v>65</v>
      </c>
      <c r="B385" s="12"/>
      <c r="C385" s="12" t="s">
        <v>128</v>
      </c>
      <c r="D385" s="29">
        <f>SUM(D386)</f>
        <v>11015</v>
      </c>
      <c r="E385" s="29">
        <f>SUM(E386)</f>
        <v>0</v>
      </c>
    </row>
    <row r="386" spans="1:5" ht="22.5">
      <c r="A386" s="7" t="s">
        <v>232</v>
      </c>
      <c r="B386" s="12"/>
      <c r="C386" s="3" t="s">
        <v>233</v>
      </c>
      <c r="D386" s="29">
        <v>11015</v>
      </c>
      <c r="E386" s="29">
        <v>0</v>
      </c>
    </row>
    <row r="387" spans="1:5" ht="15.75">
      <c r="A387" s="44" t="s">
        <v>245</v>
      </c>
      <c r="B387" s="49"/>
      <c r="C387" s="49"/>
      <c r="D387" s="46">
        <f>SUM(D388)</f>
        <v>12945162.610000001</v>
      </c>
      <c r="E387" s="46">
        <f>SUM(E388)</f>
        <v>9010171.129999999</v>
      </c>
    </row>
    <row r="388" spans="1:5">
      <c r="A388" s="21" t="s">
        <v>170</v>
      </c>
      <c r="B388" s="11" t="s">
        <v>171</v>
      </c>
      <c r="C388" s="12"/>
      <c r="D388" s="31">
        <f>SUM(D389+D413)</f>
        <v>12945162.610000001</v>
      </c>
      <c r="E388" s="31">
        <f>SUM(E389+E413)</f>
        <v>9010171.129999999</v>
      </c>
    </row>
    <row r="389" spans="1:5">
      <c r="A389" s="7" t="s">
        <v>196</v>
      </c>
      <c r="B389" s="12" t="s">
        <v>197</v>
      </c>
      <c r="C389" s="12"/>
      <c r="D389" s="29">
        <f>SUM(D393+D406+D390+D404)</f>
        <v>12827478.610000001</v>
      </c>
      <c r="E389" s="29">
        <f>SUM(E393+E406+E390+E404)</f>
        <v>8893497.5199999996</v>
      </c>
    </row>
    <row r="390" spans="1:5" ht="67.5">
      <c r="A390" s="7" t="s">
        <v>95</v>
      </c>
      <c r="B390" s="12"/>
      <c r="C390" s="12" t="s">
        <v>141</v>
      </c>
      <c r="D390" s="29">
        <f>SUM(D391)</f>
        <v>35000</v>
      </c>
      <c r="E390" s="29">
        <f>SUM(E391)</f>
        <v>0</v>
      </c>
    </row>
    <row r="391" spans="1:5" ht="67.5">
      <c r="A391" s="7" t="s">
        <v>100</v>
      </c>
      <c r="B391" s="12"/>
      <c r="C391" s="12" t="s">
        <v>142</v>
      </c>
      <c r="D391" s="29">
        <f>SUM(D392)</f>
        <v>35000</v>
      </c>
      <c r="E391" s="29">
        <f>SUM(E392)</f>
        <v>0</v>
      </c>
    </row>
    <row r="392" spans="1:5" ht="33.75">
      <c r="A392" s="7" t="s">
        <v>99</v>
      </c>
      <c r="B392" s="12"/>
      <c r="C392" s="12" t="s">
        <v>36</v>
      </c>
      <c r="D392" s="32">
        <v>35000</v>
      </c>
      <c r="E392" s="29">
        <v>0</v>
      </c>
    </row>
    <row r="393" spans="1:5" ht="33.75">
      <c r="A393" s="7" t="s">
        <v>174</v>
      </c>
      <c r="B393" s="12"/>
      <c r="C393" s="12" t="s">
        <v>178</v>
      </c>
      <c r="D393" s="29">
        <f>SUM(D394+D399)</f>
        <v>12100567.610000001</v>
      </c>
      <c r="E393" s="29">
        <f>SUM(E394+E399)</f>
        <v>8271387.6499999994</v>
      </c>
    </row>
    <row r="394" spans="1:5" ht="33.75">
      <c r="A394" s="7" t="s">
        <v>199</v>
      </c>
      <c r="B394" s="12"/>
      <c r="C394" s="12" t="s">
        <v>198</v>
      </c>
      <c r="D394" s="29">
        <f>SUM(D395:D398)</f>
        <v>11457252.550000001</v>
      </c>
      <c r="E394" s="29">
        <f>SUM(E395:E398)</f>
        <v>7935138.2999999998</v>
      </c>
    </row>
    <row r="395" spans="1:5" ht="33.75">
      <c r="A395" s="7" t="s">
        <v>204</v>
      </c>
      <c r="B395" s="12"/>
      <c r="C395" s="3" t="s">
        <v>200</v>
      </c>
      <c r="D395" s="4">
        <v>2210521</v>
      </c>
      <c r="E395" s="4">
        <v>1276545.6099999999</v>
      </c>
    </row>
    <row r="396" spans="1:5" ht="45">
      <c r="A396" s="7" t="s">
        <v>181</v>
      </c>
      <c r="B396" s="12"/>
      <c r="C396" s="3" t="s">
        <v>201</v>
      </c>
      <c r="D396" s="4">
        <v>422148</v>
      </c>
      <c r="E396" s="4">
        <v>223914.75</v>
      </c>
    </row>
    <row r="397" spans="1:5" ht="56.25">
      <c r="A397" s="7" t="s">
        <v>205</v>
      </c>
      <c r="B397" s="12"/>
      <c r="C397" s="3" t="s">
        <v>202</v>
      </c>
      <c r="D397" s="4">
        <v>738861.6</v>
      </c>
      <c r="E397" s="4">
        <v>419471.27</v>
      </c>
    </row>
    <row r="398" spans="1:5" ht="45">
      <c r="A398" s="7" t="s">
        <v>206</v>
      </c>
      <c r="B398" s="12"/>
      <c r="C398" s="3" t="s">
        <v>203</v>
      </c>
      <c r="D398" s="4">
        <v>8085721.9500000002</v>
      </c>
      <c r="E398" s="4">
        <v>6015206.6699999999</v>
      </c>
    </row>
    <row r="399" spans="1:5">
      <c r="A399" s="7" t="s">
        <v>207</v>
      </c>
      <c r="B399" s="12"/>
      <c r="C399" s="12" t="s">
        <v>208</v>
      </c>
      <c r="D399" s="29">
        <f>SUM(D400:D403)</f>
        <v>643315.06000000006</v>
      </c>
      <c r="E399" s="29">
        <f>SUM(E400:E403)</f>
        <v>336249.35</v>
      </c>
    </row>
    <row r="400" spans="1:5" ht="56.25">
      <c r="A400" s="7" t="s">
        <v>213</v>
      </c>
      <c r="B400" s="12"/>
      <c r="C400" s="3" t="s">
        <v>209</v>
      </c>
      <c r="D400" s="4">
        <v>202129</v>
      </c>
      <c r="E400" s="4">
        <v>95757.9</v>
      </c>
    </row>
    <row r="401" spans="1:5" ht="45">
      <c r="A401" s="7" t="s">
        <v>214</v>
      </c>
      <c r="B401" s="12"/>
      <c r="C401" s="3" t="s">
        <v>210</v>
      </c>
      <c r="D401" s="4">
        <v>58846</v>
      </c>
      <c r="E401" s="4">
        <v>13283.33</v>
      </c>
    </row>
    <row r="402" spans="1:5" ht="67.5">
      <c r="A402" s="7" t="s">
        <v>215</v>
      </c>
      <c r="B402" s="12"/>
      <c r="C402" s="3" t="s">
        <v>211</v>
      </c>
      <c r="D402" s="4">
        <v>300046.06</v>
      </c>
      <c r="E402" s="4">
        <v>183612.12</v>
      </c>
    </row>
    <row r="403" spans="1:5" ht="56.25">
      <c r="A403" s="7" t="s">
        <v>216</v>
      </c>
      <c r="B403" s="12"/>
      <c r="C403" s="3" t="s">
        <v>212</v>
      </c>
      <c r="D403" s="4">
        <v>82294</v>
      </c>
      <c r="E403" s="4">
        <v>43596</v>
      </c>
    </row>
    <row r="404" spans="1:5" ht="33.75">
      <c r="A404" s="7" t="s">
        <v>191</v>
      </c>
      <c r="B404" s="12"/>
      <c r="C404" s="3">
        <v>760000000</v>
      </c>
      <c r="D404" s="24">
        <f>SUM(D405)</f>
        <v>113000</v>
      </c>
      <c r="E404" s="24">
        <f>SUM(E405)</f>
        <v>102891.63</v>
      </c>
    </row>
    <row r="405" spans="1:5" ht="33.75">
      <c r="A405" s="7" t="s">
        <v>193</v>
      </c>
      <c r="B405" s="12"/>
      <c r="C405" s="3" t="s">
        <v>192</v>
      </c>
      <c r="D405" s="24">
        <v>113000</v>
      </c>
      <c r="E405" s="24">
        <v>102891.63</v>
      </c>
    </row>
    <row r="406" spans="1:5">
      <c r="A406" s="7" t="s">
        <v>65</v>
      </c>
      <c r="B406" s="12"/>
      <c r="C406" s="12" t="s">
        <v>128</v>
      </c>
      <c r="D406" s="29">
        <f>SUM(D407:D412)</f>
        <v>578911</v>
      </c>
      <c r="E406" s="29">
        <f>SUM(E407:E412)</f>
        <v>519218.24</v>
      </c>
    </row>
    <row r="407" spans="1:5" ht="45">
      <c r="A407" s="7" t="s">
        <v>221</v>
      </c>
      <c r="B407" s="12"/>
      <c r="C407" s="3" t="s">
        <v>217</v>
      </c>
      <c r="D407" s="4">
        <v>35415</v>
      </c>
      <c r="E407" s="4">
        <v>35415</v>
      </c>
    </row>
    <row r="408" spans="1:5" ht="45">
      <c r="A408" s="7" t="s">
        <v>222</v>
      </c>
      <c r="B408" s="12"/>
      <c r="C408" s="3" t="s">
        <v>218</v>
      </c>
      <c r="D408" s="4">
        <v>2877</v>
      </c>
      <c r="E408" s="4">
        <v>2876.06</v>
      </c>
    </row>
    <row r="409" spans="1:5" ht="45">
      <c r="A409" s="7" t="s">
        <v>223</v>
      </c>
      <c r="B409" s="12"/>
      <c r="C409" s="3" t="s">
        <v>219</v>
      </c>
      <c r="D409" s="4">
        <v>467109</v>
      </c>
      <c r="E409" s="4">
        <v>407419.37</v>
      </c>
    </row>
    <row r="410" spans="1:5" ht="45">
      <c r="A410" s="7" t="s">
        <v>189</v>
      </c>
      <c r="B410" s="12"/>
      <c r="C410" s="3" t="s">
        <v>188</v>
      </c>
      <c r="D410" s="4">
        <v>10412</v>
      </c>
      <c r="E410" s="4">
        <v>10411.44</v>
      </c>
    </row>
    <row r="411" spans="1:5" ht="56.25">
      <c r="A411" s="7" t="s">
        <v>224</v>
      </c>
      <c r="B411" s="12"/>
      <c r="C411" s="3" t="s">
        <v>220</v>
      </c>
      <c r="D411" s="4">
        <v>57096</v>
      </c>
      <c r="E411" s="4">
        <v>57095.83</v>
      </c>
    </row>
    <row r="412" spans="1:5" ht="56.25">
      <c r="A412" s="7" t="s">
        <v>236</v>
      </c>
      <c r="B412" s="12"/>
      <c r="C412" s="3" t="s">
        <v>235</v>
      </c>
      <c r="D412" s="4">
        <v>6002</v>
      </c>
      <c r="E412" s="4">
        <v>6000.54</v>
      </c>
    </row>
    <row r="413" spans="1:5">
      <c r="A413" s="7" t="s">
        <v>226</v>
      </c>
      <c r="B413" s="12" t="s">
        <v>225</v>
      </c>
      <c r="C413" s="12"/>
      <c r="D413" s="4">
        <f>SUM(D414+D419)</f>
        <v>117684</v>
      </c>
      <c r="E413" s="4">
        <f>SUM(E414+E419)</f>
        <v>116673.61</v>
      </c>
    </row>
    <row r="414" spans="1:5" ht="33.75">
      <c r="A414" s="7" t="s">
        <v>174</v>
      </c>
      <c r="B414" s="12"/>
      <c r="C414" s="12" t="s">
        <v>178</v>
      </c>
      <c r="D414" s="29">
        <f>SUM(D415)</f>
        <v>89650</v>
      </c>
      <c r="E414" s="29">
        <f>SUM(E415)</f>
        <v>88640.56</v>
      </c>
    </row>
    <row r="415" spans="1:5" ht="33.75">
      <c r="A415" s="7" t="s">
        <v>230</v>
      </c>
      <c r="B415" s="12"/>
      <c r="C415" s="12" t="s">
        <v>229</v>
      </c>
      <c r="D415" s="29">
        <f>SUM(D416:D418)</f>
        <v>89650</v>
      </c>
      <c r="E415" s="29">
        <f>SUM(E416:E418)</f>
        <v>88640.56</v>
      </c>
    </row>
    <row r="416" spans="1:5" ht="33.75">
      <c r="A416" s="22" t="s">
        <v>231</v>
      </c>
      <c r="B416" s="12"/>
      <c r="C416" s="12" t="s">
        <v>227</v>
      </c>
      <c r="D416" s="4">
        <v>20250</v>
      </c>
      <c r="E416" s="4">
        <v>19350</v>
      </c>
    </row>
    <row r="417" spans="1:5" ht="55.5" customHeight="1">
      <c r="A417" s="22" t="s">
        <v>355</v>
      </c>
      <c r="B417" s="12"/>
      <c r="C417" s="12" t="s">
        <v>353</v>
      </c>
      <c r="D417" s="4">
        <v>41320</v>
      </c>
      <c r="E417" s="4">
        <v>41210.559999999998</v>
      </c>
    </row>
    <row r="418" spans="1:5" ht="22.5">
      <c r="A418" s="7" t="s">
        <v>232</v>
      </c>
      <c r="B418" s="12"/>
      <c r="C418" s="3" t="s">
        <v>228</v>
      </c>
      <c r="D418" s="4">
        <v>28080</v>
      </c>
      <c r="E418" s="4">
        <v>28080</v>
      </c>
    </row>
    <row r="419" spans="1:5">
      <c r="A419" s="7" t="s">
        <v>65</v>
      </c>
      <c r="B419" s="12"/>
      <c r="C419" s="12" t="s">
        <v>128</v>
      </c>
      <c r="D419" s="29">
        <f>SUM(D420:D421)</f>
        <v>28034</v>
      </c>
      <c r="E419" s="29">
        <f>SUM(E420:E421)</f>
        <v>28033.05</v>
      </c>
    </row>
    <row r="420" spans="1:5" ht="45">
      <c r="A420" s="7" t="s">
        <v>239</v>
      </c>
      <c r="B420" s="12"/>
      <c r="C420" s="12" t="s">
        <v>240</v>
      </c>
      <c r="D420" s="4">
        <v>6250</v>
      </c>
      <c r="E420" s="4">
        <v>6250</v>
      </c>
    </row>
    <row r="421" spans="1:5" ht="22.5">
      <c r="A421" s="7" t="s">
        <v>232</v>
      </c>
      <c r="B421" s="12"/>
      <c r="C421" s="3" t="s">
        <v>233</v>
      </c>
      <c r="D421" s="4">
        <v>21784</v>
      </c>
      <c r="E421" s="4">
        <v>21783.05</v>
      </c>
    </row>
    <row r="422" spans="1:5" ht="15.75">
      <c r="A422" s="44" t="s">
        <v>246</v>
      </c>
      <c r="B422" s="49"/>
      <c r="C422" s="49"/>
      <c r="D422" s="46">
        <f>SUM(D423)</f>
        <v>19403021.84</v>
      </c>
      <c r="E422" s="46">
        <f>SUM(E423)</f>
        <v>12827994.82</v>
      </c>
    </row>
    <row r="423" spans="1:5">
      <c r="A423" s="21" t="s">
        <v>170</v>
      </c>
      <c r="B423" s="11" t="s">
        <v>171</v>
      </c>
      <c r="C423" s="12"/>
      <c r="D423" s="31">
        <f>SUM(D424+D449)</f>
        <v>19403021.84</v>
      </c>
      <c r="E423" s="31">
        <f>SUM(E424+E449)</f>
        <v>12827994.82</v>
      </c>
    </row>
    <row r="424" spans="1:5">
      <c r="A424" s="7" t="s">
        <v>196</v>
      </c>
      <c r="B424" s="12" t="s">
        <v>197</v>
      </c>
      <c r="C424" s="12"/>
      <c r="D424" s="29">
        <f>SUM(D427+D440+D442+D425)</f>
        <v>19285201.84</v>
      </c>
      <c r="E424" s="29">
        <f>SUM(E427+E440+E442+E425)</f>
        <v>12712384.26</v>
      </c>
    </row>
    <row r="425" spans="1:5" ht="56.25">
      <c r="A425" s="7" t="s">
        <v>107</v>
      </c>
      <c r="B425" s="12"/>
      <c r="C425" s="12" t="s">
        <v>352</v>
      </c>
      <c r="D425" s="29">
        <f>SUM(D426)</f>
        <v>20000</v>
      </c>
      <c r="E425" s="29">
        <f>SUM(E426)</f>
        <v>19282</v>
      </c>
    </row>
    <row r="426" spans="1:5" ht="33.75">
      <c r="A426" s="7" t="s">
        <v>109</v>
      </c>
      <c r="B426" s="12"/>
      <c r="C426" s="12" t="s">
        <v>43</v>
      </c>
      <c r="D426" s="29">
        <v>20000</v>
      </c>
      <c r="E426" s="29">
        <v>19282</v>
      </c>
    </row>
    <row r="427" spans="1:5" ht="33.75">
      <c r="A427" s="7" t="s">
        <v>174</v>
      </c>
      <c r="B427" s="12"/>
      <c r="C427" s="12" t="s">
        <v>178</v>
      </c>
      <c r="D427" s="29">
        <f>SUM(D428+D433+D438)</f>
        <v>18411813.84</v>
      </c>
      <c r="E427" s="29">
        <f>SUM(E428+E433+E438)</f>
        <v>11900728.76</v>
      </c>
    </row>
    <row r="428" spans="1:5" ht="33.75">
      <c r="A428" s="7" t="s">
        <v>199</v>
      </c>
      <c r="B428" s="12"/>
      <c r="C428" s="12" t="s">
        <v>198</v>
      </c>
      <c r="D428" s="29">
        <f>SUM(D429:D432)</f>
        <v>17606785.329999998</v>
      </c>
      <c r="E428" s="29">
        <f>SUM(E429:E432)</f>
        <v>11471641.43</v>
      </c>
    </row>
    <row r="429" spans="1:5" ht="33.75">
      <c r="A429" s="7" t="s">
        <v>204</v>
      </c>
      <c r="B429" s="12"/>
      <c r="C429" s="3" t="s">
        <v>200</v>
      </c>
      <c r="D429" s="4">
        <v>5592977</v>
      </c>
      <c r="E429" s="4">
        <v>2440113.33</v>
      </c>
    </row>
    <row r="430" spans="1:5" ht="45">
      <c r="A430" s="7" t="s">
        <v>181</v>
      </c>
      <c r="B430" s="12"/>
      <c r="C430" s="3" t="s">
        <v>201</v>
      </c>
      <c r="D430" s="4">
        <v>385757</v>
      </c>
      <c r="E430" s="4">
        <v>179846.96</v>
      </c>
    </row>
    <row r="431" spans="1:5" ht="56.25">
      <c r="A431" s="7" t="s">
        <v>205</v>
      </c>
      <c r="B431" s="12"/>
      <c r="C431" s="3" t="s">
        <v>202</v>
      </c>
      <c r="D431" s="4">
        <v>738861.6</v>
      </c>
      <c r="E431" s="4">
        <v>458957.84</v>
      </c>
    </row>
    <row r="432" spans="1:5" ht="45">
      <c r="A432" s="7" t="s">
        <v>206</v>
      </c>
      <c r="B432" s="12"/>
      <c r="C432" s="3" t="s">
        <v>203</v>
      </c>
      <c r="D432" s="4">
        <v>10889189.73</v>
      </c>
      <c r="E432" s="4">
        <v>8392723.3000000007</v>
      </c>
    </row>
    <row r="433" spans="1:5">
      <c r="A433" s="7" t="s">
        <v>207</v>
      </c>
      <c r="B433" s="12"/>
      <c r="C433" s="12" t="s">
        <v>208</v>
      </c>
      <c r="D433" s="29">
        <f>SUM(D434:D437)</f>
        <v>788756.51</v>
      </c>
      <c r="E433" s="29">
        <f>SUM(E434:E437)</f>
        <v>423050.83999999997</v>
      </c>
    </row>
    <row r="434" spans="1:5" ht="56.25">
      <c r="A434" s="7" t="s">
        <v>213</v>
      </c>
      <c r="B434" s="12"/>
      <c r="C434" s="3" t="s">
        <v>209</v>
      </c>
      <c r="D434" s="4">
        <v>203380</v>
      </c>
      <c r="E434" s="4">
        <v>109590.28</v>
      </c>
    </row>
    <row r="435" spans="1:5" ht="45">
      <c r="A435" s="7" t="s">
        <v>214</v>
      </c>
      <c r="B435" s="12"/>
      <c r="C435" s="3" t="s">
        <v>210</v>
      </c>
      <c r="D435" s="4">
        <v>121227</v>
      </c>
      <c r="E435" s="4">
        <v>26241.81</v>
      </c>
    </row>
    <row r="436" spans="1:5" ht="67.5">
      <c r="A436" s="7" t="s">
        <v>215</v>
      </c>
      <c r="B436" s="12"/>
      <c r="C436" s="3" t="s">
        <v>211</v>
      </c>
      <c r="D436" s="4">
        <v>385773.51</v>
      </c>
      <c r="E436" s="4">
        <v>238218.75</v>
      </c>
    </row>
    <row r="437" spans="1:5" ht="56.25">
      <c r="A437" s="7" t="s">
        <v>216</v>
      </c>
      <c r="B437" s="12"/>
      <c r="C437" s="3" t="s">
        <v>212</v>
      </c>
      <c r="D437" s="4">
        <v>78376</v>
      </c>
      <c r="E437" s="4">
        <v>49000</v>
      </c>
    </row>
    <row r="438" spans="1:5" ht="33.75">
      <c r="A438" s="7" t="s">
        <v>191</v>
      </c>
      <c r="B438" s="12"/>
      <c r="C438" s="3">
        <v>760000000</v>
      </c>
      <c r="D438" s="4">
        <f>SUM(D439)</f>
        <v>16272</v>
      </c>
      <c r="E438" s="4">
        <f>SUM(E439)</f>
        <v>6036.49</v>
      </c>
    </row>
    <row r="439" spans="1:5" ht="33.75">
      <c r="A439" s="7" t="s">
        <v>193</v>
      </c>
      <c r="B439" s="12"/>
      <c r="C439" s="3" t="s">
        <v>192</v>
      </c>
      <c r="D439" s="4">
        <v>16272</v>
      </c>
      <c r="E439" s="4">
        <v>6036.49</v>
      </c>
    </row>
    <row r="440" spans="1:5" ht="67.5">
      <c r="A440" s="7" t="s">
        <v>242</v>
      </c>
      <c r="B440" s="12"/>
      <c r="C440" s="3">
        <v>1200000000</v>
      </c>
      <c r="D440" s="4">
        <f>SUM(D441)</f>
        <v>50000</v>
      </c>
      <c r="E440" s="4">
        <f>SUM(E441)</f>
        <v>14865</v>
      </c>
    </row>
    <row r="441" spans="1:5" ht="45">
      <c r="A441" s="7" t="s">
        <v>244</v>
      </c>
      <c r="B441" s="12"/>
      <c r="C441" s="3" t="s">
        <v>243</v>
      </c>
      <c r="D441" s="4">
        <v>50000</v>
      </c>
      <c r="E441" s="4">
        <v>14865</v>
      </c>
    </row>
    <row r="442" spans="1:5">
      <c r="A442" s="7" t="s">
        <v>65</v>
      </c>
      <c r="B442" s="12"/>
      <c r="C442" s="12" t="s">
        <v>128</v>
      </c>
      <c r="D442" s="29">
        <f>SUM(D443:D448)</f>
        <v>803388</v>
      </c>
      <c r="E442" s="29">
        <f>SUM(E443:E448)</f>
        <v>777508.5</v>
      </c>
    </row>
    <row r="443" spans="1:5" ht="45">
      <c r="A443" s="7" t="s">
        <v>221</v>
      </c>
      <c r="B443" s="12"/>
      <c r="C443" s="3" t="s">
        <v>217</v>
      </c>
      <c r="D443" s="4">
        <v>33857</v>
      </c>
      <c r="E443" s="4">
        <v>33856.6</v>
      </c>
    </row>
    <row r="444" spans="1:5" ht="45">
      <c r="A444" s="7" t="s">
        <v>222</v>
      </c>
      <c r="B444" s="12"/>
      <c r="C444" s="3" t="s">
        <v>218</v>
      </c>
      <c r="D444" s="4">
        <v>6944</v>
      </c>
      <c r="E444" s="4">
        <v>5118.6400000000003</v>
      </c>
    </row>
    <row r="445" spans="1:5" ht="45">
      <c r="A445" s="7" t="s">
        <v>223</v>
      </c>
      <c r="B445" s="12"/>
      <c r="C445" s="3" t="s">
        <v>219</v>
      </c>
      <c r="D445" s="4">
        <v>697529</v>
      </c>
      <c r="E445" s="4">
        <v>673478.45</v>
      </c>
    </row>
    <row r="446" spans="1:5" ht="45">
      <c r="A446" s="7" t="s">
        <v>189</v>
      </c>
      <c r="B446" s="12"/>
      <c r="C446" s="3" t="s">
        <v>188</v>
      </c>
      <c r="D446" s="4">
        <v>28615</v>
      </c>
      <c r="E446" s="4">
        <v>28613.279999999999</v>
      </c>
    </row>
    <row r="447" spans="1:5" ht="56.25">
      <c r="A447" s="7" t="s">
        <v>224</v>
      </c>
      <c r="B447" s="12"/>
      <c r="C447" s="3" t="s">
        <v>220</v>
      </c>
      <c r="D447" s="4">
        <v>35618</v>
      </c>
      <c r="E447" s="4">
        <v>35617.230000000003</v>
      </c>
    </row>
    <row r="448" spans="1:5" ht="56.25">
      <c r="A448" s="7" t="s">
        <v>236</v>
      </c>
      <c r="B448" s="12"/>
      <c r="C448" s="3" t="s">
        <v>235</v>
      </c>
      <c r="D448" s="4">
        <v>825</v>
      </c>
      <c r="E448" s="4">
        <v>824.3</v>
      </c>
    </row>
    <row r="449" spans="1:5">
      <c r="A449" s="7" t="s">
        <v>226</v>
      </c>
      <c r="B449" s="12" t="s">
        <v>225</v>
      </c>
      <c r="C449" s="12"/>
      <c r="D449" s="4">
        <f>SUM(D450)</f>
        <v>117820</v>
      </c>
      <c r="E449" s="4">
        <f>SUM(E450)</f>
        <v>115610.56</v>
      </c>
    </row>
    <row r="450" spans="1:5" ht="33.75">
      <c r="A450" s="7" t="s">
        <v>174</v>
      </c>
      <c r="B450" s="12"/>
      <c r="C450" s="12" t="s">
        <v>178</v>
      </c>
      <c r="D450" s="29">
        <f>SUM(D451)</f>
        <v>117820</v>
      </c>
      <c r="E450" s="29">
        <f>SUM(E451)</f>
        <v>115610.56</v>
      </c>
    </row>
    <row r="451" spans="1:5" ht="33.75">
      <c r="A451" s="7" t="s">
        <v>230</v>
      </c>
      <c r="B451" s="12"/>
      <c r="C451" s="12" t="s">
        <v>229</v>
      </c>
      <c r="D451" s="29">
        <f>SUM(D452:D454)</f>
        <v>117820</v>
      </c>
      <c r="E451" s="29">
        <f>SUM(E452:E454)</f>
        <v>115610.56</v>
      </c>
    </row>
    <row r="452" spans="1:5" ht="33.75">
      <c r="A452" s="22" t="s">
        <v>231</v>
      </c>
      <c r="B452" s="12"/>
      <c r="C452" s="12" t="s">
        <v>227</v>
      </c>
      <c r="D452" s="4">
        <v>18000</v>
      </c>
      <c r="E452" s="4">
        <v>15900</v>
      </c>
    </row>
    <row r="453" spans="1:5" ht="52.5" customHeight="1">
      <c r="A453" s="22" t="s">
        <v>355</v>
      </c>
      <c r="B453" s="12"/>
      <c r="C453" s="12" t="s">
        <v>353</v>
      </c>
      <c r="D453" s="4">
        <v>67060</v>
      </c>
      <c r="E453" s="4">
        <v>66950.559999999998</v>
      </c>
    </row>
    <row r="454" spans="1:5" ht="22.5">
      <c r="A454" s="7" t="s">
        <v>232</v>
      </c>
      <c r="B454" s="12"/>
      <c r="C454" s="3" t="s">
        <v>228</v>
      </c>
      <c r="D454" s="4">
        <v>32760</v>
      </c>
      <c r="E454" s="4">
        <v>32760</v>
      </c>
    </row>
    <row r="455" spans="1:5" ht="47.25">
      <c r="A455" s="51" t="s">
        <v>347</v>
      </c>
      <c r="B455" s="49"/>
      <c r="C455" s="49"/>
      <c r="D455" s="46">
        <f>SUM(D456)</f>
        <v>31365111.949999999</v>
      </c>
      <c r="E455" s="46">
        <f>SUM(E456)</f>
        <v>22214690.289999999</v>
      </c>
    </row>
    <row r="456" spans="1:5">
      <c r="A456" s="6" t="s">
        <v>170</v>
      </c>
      <c r="B456" s="11" t="s">
        <v>171</v>
      </c>
      <c r="C456" s="12"/>
      <c r="D456" s="29">
        <f>SUM(D457+D482+D490)</f>
        <v>31365111.949999999</v>
      </c>
      <c r="E456" s="29">
        <f>SUM(E457+E482+E490)</f>
        <v>22214690.289999999</v>
      </c>
    </row>
    <row r="457" spans="1:5">
      <c r="A457" s="7" t="s">
        <v>196</v>
      </c>
      <c r="B457" s="12" t="s">
        <v>197</v>
      </c>
      <c r="C457" s="12"/>
      <c r="D457" s="29">
        <f>SUM(D458+D461+D463+D474+D476)</f>
        <v>29063655.289999999</v>
      </c>
      <c r="E457" s="29">
        <f>SUM(E458+E463+E476+E474+E461)</f>
        <v>20774883.43</v>
      </c>
    </row>
    <row r="458" spans="1:5" ht="67.5">
      <c r="A458" s="7" t="s">
        <v>95</v>
      </c>
      <c r="B458" s="12"/>
      <c r="C458" s="12" t="s">
        <v>141</v>
      </c>
      <c r="D458" s="29">
        <f>SUM(D459)</f>
        <v>225000</v>
      </c>
      <c r="E458" s="29">
        <f>SUM(E459)</f>
        <v>104923.3</v>
      </c>
    </row>
    <row r="459" spans="1:5" ht="67.5">
      <c r="A459" s="7" t="s">
        <v>100</v>
      </c>
      <c r="B459" s="12"/>
      <c r="C459" s="12" t="s">
        <v>142</v>
      </c>
      <c r="D459" s="29">
        <f>SUM(D460)</f>
        <v>225000</v>
      </c>
      <c r="E459" s="29">
        <f>SUM(E460)</f>
        <v>104923.3</v>
      </c>
    </row>
    <row r="460" spans="1:5" ht="33.75">
      <c r="A460" s="7" t="s">
        <v>99</v>
      </c>
      <c r="B460" s="12"/>
      <c r="C460" s="12" t="s">
        <v>36</v>
      </c>
      <c r="D460" s="29">
        <v>225000</v>
      </c>
      <c r="E460" s="29">
        <v>104923.3</v>
      </c>
    </row>
    <row r="461" spans="1:5" ht="56.25">
      <c r="A461" s="7" t="s">
        <v>107</v>
      </c>
      <c r="B461" s="12"/>
      <c r="C461" s="12" t="s">
        <v>352</v>
      </c>
      <c r="D461" s="29">
        <f>SUM(D462)</f>
        <v>338400</v>
      </c>
      <c r="E461" s="29">
        <f>SUM(E462)</f>
        <v>202459</v>
      </c>
    </row>
    <row r="462" spans="1:5" ht="33.75">
      <c r="A462" s="7" t="s">
        <v>109</v>
      </c>
      <c r="B462" s="12"/>
      <c r="C462" s="12" t="s">
        <v>43</v>
      </c>
      <c r="D462" s="29">
        <v>338400</v>
      </c>
      <c r="E462" s="29">
        <v>202459</v>
      </c>
    </row>
    <row r="463" spans="1:5" ht="33.75">
      <c r="A463" s="7" t="s">
        <v>174</v>
      </c>
      <c r="B463" s="12"/>
      <c r="C463" s="12" t="s">
        <v>178</v>
      </c>
      <c r="D463" s="29">
        <f>SUM(D464+D468+D472)</f>
        <v>27058813.289999999</v>
      </c>
      <c r="E463" s="29">
        <f>SUM(E464+E468+E472)</f>
        <v>19529640.57</v>
      </c>
    </row>
    <row r="464" spans="1:5" ht="33.75">
      <c r="A464" s="7" t="s">
        <v>199</v>
      </c>
      <c r="B464" s="12"/>
      <c r="C464" s="12" t="s">
        <v>198</v>
      </c>
      <c r="D464" s="29">
        <f>SUM(D465:D467)</f>
        <v>26095552.289999999</v>
      </c>
      <c r="E464" s="29">
        <f>SUM(E465:E467)</f>
        <v>19099312.640000001</v>
      </c>
    </row>
    <row r="465" spans="1:5" ht="33.75">
      <c r="A465" s="7" t="s">
        <v>204</v>
      </c>
      <c r="B465" s="12"/>
      <c r="C465" s="10" t="s">
        <v>200</v>
      </c>
      <c r="D465" s="4">
        <v>7008799</v>
      </c>
      <c r="E465" s="4">
        <v>4410474.59</v>
      </c>
    </row>
    <row r="466" spans="1:5" ht="56.25">
      <c r="A466" s="7" t="s">
        <v>205</v>
      </c>
      <c r="B466" s="12"/>
      <c r="C466" s="10" t="s">
        <v>202</v>
      </c>
      <c r="D466" s="4">
        <v>1395627</v>
      </c>
      <c r="E466" s="4">
        <v>884111.31</v>
      </c>
    </row>
    <row r="467" spans="1:5" ht="45">
      <c r="A467" s="7" t="s">
        <v>206</v>
      </c>
      <c r="B467" s="12"/>
      <c r="C467" s="10" t="s">
        <v>203</v>
      </c>
      <c r="D467" s="4">
        <v>17691126.289999999</v>
      </c>
      <c r="E467" s="4">
        <v>13804726.739999998</v>
      </c>
    </row>
    <row r="468" spans="1:5">
      <c r="A468" s="7" t="s">
        <v>207</v>
      </c>
      <c r="B468" s="12"/>
      <c r="C468" s="12" t="s">
        <v>208</v>
      </c>
      <c r="D468" s="29">
        <f>SUM(D469:D471)</f>
        <v>948261</v>
      </c>
      <c r="E468" s="29">
        <f>SUM(E469:E471)</f>
        <v>430327.93000000005</v>
      </c>
    </row>
    <row r="469" spans="1:5" ht="45">
      <c r="A469" s="7" t="s">
        <v>214</v>
      </c>
      <c r="B469" s="12"/>
      <c r="C469" s="10" t="s">
        <v>210</v>
      </c>
      <c r="D469" s="4">
        <v>100733</v>
      </c>
      <c r="E469" s="4">
        <v>43222.71</v>
      </c>
    </row>
    <row r="470" spans="1:5" ht="67.5">
      <c r="A470" s="7" t="s">
        <v>215</v>
      </c>
      <c r="B470" s="12"/>
      <c r="C470" s="10" t="s">
        <v>211</v>
      </c>
      <c r="D470" s="4">
        <v>675104</v>
      </c>
      <c r="E470" s="4">
        <v>309340.46000000002</v>
      </c>
    </row>
    <row r="471" spans="1:5" ht="56.25">
      <c r="A471" s="7" t="s">
        <v>216</v>
      </c>
      <c r="B471" s="12"/>
      <c r="C471" s="10" t="s">
        <v>212</v>
      </c>
      <c r="D471" s="4">
        <v>172424</v>
      </c>
      <c r="E471" s="4">
        <v>77764.759999999995</v>
      </c>
    </row>
    <row r="472" spans="1:5" ht="33.75">
      <c r="A472" s="7" t="s">
        <v>191</v>
      </c>
      <c r="B472" s="12"/>
      <c r="C472" s="3">
        <v>760000000</v>
      </c>
      <c r="D472" s="4">
        <f>SUM(D473)</f>
        <v>15000</v>
      </c>
      <c r="E472" s="4">
        <f>SUM(E473)</f>
        <v>0</v>
      </c>
    </row>
    <row r="473" spans="1:5" ht="33.75">
      <c r="A473" s="7" t="s">
        <v>193</v>
      </c>
      <c r="B473" s="12"/>
      <c r="C473" s="3" t="s">
        <v>192</v>
      </c>
      <c r="D473" s="4">
        <v>15000</v>
      </c>
      <c r="E473" s="4">
        <v>0</v>
      </c>
    </row>
    <row r="474" spans="1:5" ht="67.5">
      <c r="A474" s="7" t="s">
        <v>242</v>
      </c>
      <c r="B474" s="12"/>
      <c r="C474" s="10">
        <v>1200000000</v>
      </c>
      <c r="D474" s="29">
        <f>SUM(D475)</f>
        <v>335000</v>
      </c>
      <c r="E474" s="29">
        <f>SUM(E475)</f>
        <v>167035.5</v>
      </c>
    </row>
    <row r="475" spans="1:5" ht="45">
      <c r="A475" s="7" t="s">
        <v>244</v>
      </c>
      <c r="B475" s="12"/>
      <c r="C475" s="10" t="s">
        <v>243</v>
      </c>
      <c r="D475" s="29">
        <v>335000</v>
      </c>
      <c r="E475" s="29">
        <v>167035.5</v>
      </c>
    </row>
    <row r="476" spans="1:5">
      <c r="A476" s="7" t="s">
        <v>65</v>
      </c>
      <c r="B476" s="12"/>
      <c r="C476" s="12" t="s">
        <v>128</v>
      </c>
      <c r="D476" s="29">
        <f>SUM(D477:D481)</f>
        <v>1106442</v>
      </c>
      <c r="E476" s="29">
        <f>SUM(E477:E481)</f>
        <v>770825.05999999994</v>
      </c>
    </row>
    <row r="477" spans="1:5" ht="45">
      <c r="A477" s="7" t="s">
        <v>221</v>
      </c>
      <c r="B477" s="12"/>
      <c r="C477" s="10" t="s">
        <v>217</v>
      </c>
      <c r="D477" s="4">
        <v>110548</v>
      </c>
      <c r="E477" s="4">
        <v>110546.24000000001</v>
      </c>
    </row>
    <row r="478" spans="1:5" ht="45">
      <c r="A478" s="7" t="s">
        <v>222</v>
      </c>
      <c r="B478" s="12"/>
      <c r="C478" s="10" t="s">
        <v>218</v>
      </c>
      <c r="D478" s="4">
        <v>440</v>
      </c>
      <c r="E478" s="4">
        <v>440</v>
      </c>
    </row>
    <row r="479" spans="1:5" ht="45">
      <c r="A479" s="7" t="s">
        <v>223</v>
      </c>
      <c r="B479" s="12"/>
      <c r="C479" s="10" t="s">
        <v>219</v>
      </c>
      <c r="D479" s="4">
        <v>936396</v>
      </c>
      <c r="E479" s="4">
        <v>600783.85</v>
      </c>
    </row>
    <row r="480" spans="1:5" ht="45">
      <c r="A480" s="7" t="s">
        <v>248</v>
      </c>
      <c r="B480" s="12"/>
      <c r="C480" s="10" t="s">
        <v>247</v>
      </c>
      <c r="D480" s="4">
        <v>21856</v>
      </c>
      <c r="E480" s="4">
        <v>21855.25</v>
      </c>
    </row>
    <row r="481" spans="1:5" ht="56.25">
      <c r="A481" s="7" t="s">
        <v>236</v>
      </c>
      <c r="B481" s="12"/>
      <c r="C481" s="10" t="s">
        <v>235</v>
      </c>
      <c r="D481" s="4">
        <v>37202</v>
      </c>
      <c r="E481" s="4">
        <v>37199.72</v>
      </c>
    </row>
    <row r="482" spans="1:5">
      <c r="A482" s="7" t="s">
        <v>226</v>
      </c>
      <c r="B482" s="12" t="s">
        <v>225</v>
      </c>
      <c r="C482" s="12"/>
      <c r="D482" s="29">
        <f>SUM(D483+D487)</f>
        <v>173679</v>
      </c>
      <c r="E482" s="29">
        <f>SUM(E483+E487)</f>
        <v>148666.93</v>
      </c>
    </row>
    <row r="483" spans="1:5" ht="33.75">
      <c r="A483" s="7" t="s">
        <v>174</v>
      </c>
      <c r="B483" s="12"/>
      <c r="C483" s="12" t="s">
        <v>178</v>
      </c>
      <c r="D483" s="29">
        <f>SUM(D484)</f>
        <v>156660</v>
      </c>
      <c r="E483" s="29">
        <f>SUM(E484)</f>
        <v>131648.79999999999</v>
      </c>
    </row>
    <row r="484" spans="1:5" ht="33.75">
      <c r="A484" s="7" t="s">
        <v>230</v>
      </c>
      <c r="B484" s="12"/>
      <c r="C484" s="12" t="s">
        <v>229</v>
      </c>
      <c r="D484" s="29">
        <f>SUM(D485:D486)</f>
        <v>156660</v>
      </c>
      <c r="E484" s="29">
        <f>SUM(E485:E486)</f>
        <v>131648.79999999999</v>
      </c>
    </row>
    <row r="485" spans="1:5">
      <c r="A485" s="7"/>
      <c r="B485" s="12"/>
      <c r="C485" s="12" t="s">
        <v>353</v>
      </c>
      <c r="D485" s="4">
        <v>100500</v>
      </c>
      <c r="E485" s="4">
        <v>75488.800000000003</v>
      </c>
    </row>
    <row r="486" spans="1:5" ht="22.5">
      <c r="A486" s="7" t="s">
        <v>232</v>
      </c>
      <c r="B486" s="12"/>
      <c r="C486" s="10" t="s">
        <v>228</v>
      </c>
      <c r="D486" s="4">
        <v>56160</v>
      </c>
      <c r="E486" s="4">
        <v>56160</v>
      </c>
    </row>
    <row r="487" spans="1:5">
      <c r="A487" s="7" t="s">
        <v>65</v>
      </c>
      <c r="B487" s="12"/>
      <c r="C487" s="12" t="s">
        <v>128</v>
      </c>
      <c r="D487" s="29">
        <f>SUM(D488:D489)</f>
        <v>17019</v>
      </c>
      <c r="E487" s="29">
        <f>SUM(E488:E489)</f>
        <v>17018.129999999997</v>
      </c>
    </row>
    <row r="488" spans="1:5" ht="45">
      <c r="A488" s="7" t="s">
        <v>239</v>
      </c>
      <c r="B488" s="12"/>
      <c r="C488" s="12" t="s">
        <v>240</v>
      </c>
      <c r="D488" s="4">
        <v>6250</v>
      </c>
      <c r="E488" s="4">
        <v>6250</v>
      </c>
    </row>
    <row r="489" spans="1:5" ht="22.5">
      <c r="A489" s="7" t="s">
        <v>232</v>
      </c>
      <c r="B489" s="12"/>
      <c r="C489" s="10" t="s">
        <v>233</v>
      </c>
      <c r="D489" s="4">
        <v>10769</v>
      </c>
      <c r="E489" s="4">
        <v>10768.13</v>
      </c>
    </row>
    <row r="490" spans="1:5">
      <c r="A490" s="7" t="s">
        <v>249</v>
      </c>
      <c r="B490" s="12" t="s">
        <v>250</v>
      </c>
      <c r="C490" s="33"/>
      <c r="D490" s="29">
        <f>SUM(D491+D498+D502)</f>
        <v>2127777.66</v>
      </c>
      <c r="E490" s="29">
        <f>SUM(E491+E498+E502)</f>
        <v>1291139.93</v>
      </c>
    </row>
    <row r="491" spans="1:5" ht="33.75">
      <c r="A491" s="7" t="s">
        <v>174</v>
      </c>
      <c r="B491" s="12"/>
      <c r="C491" s="12" t="s">
        <v>178</v>
      </c>
      <c r="D491" s="29">
        <f>SUM(D492)</f>
        <v>121937</v>
      </c>
      <c r="E491" s="29">
        <f>SUM(E492)</f>
        <v>44699</v>
      </c>
    </row>
    <row r="492" spans="1:5" ht="33.75">
      <c r="A492" s="7" t="s">
        <v>191</v>
      </c>
      <c r="B492" s="12"/>
      <c r="C492" s="10">
        <v>760000000</v>
      </c>
      <c r="D492" s="29">
        <f>SUM(D493:D497)</f>
        <v>121937</v>
      </c>
      <c r="E492" s="29">
        <f>SUM(E493:E497)</f>
        <v>44699</v>
      </c>
    </row>
    <row r="493" spans="1:5" ht="56.25">
      <c r="A493" s="7" t="s">
        <v>251</v>
      </c>
      <c r="B493" s="12"/>
      <c r="C493" s="12" t="s">
        <v>361</v>
      </c>
      <c r="D493" s="4">
        <v>20000</v>
      </c>
      <c r="E493" s="4">
        <v>11000</v>
      </c>
    </row>
    <row r="494" spans="1:5" ht="33.75">
      <c r="A494" s="7" t="s">
        <v>255</v>
      </c>
      <c r="B494" s="12"/>
      <c r="C494" s="10" t="s">
        <v>252</v>
      </c>
      <c r="D494" s="4">
        <v>20000</v>
      </c>
      <c r="E494" s="4">
        <v>20000</v>
      </c>
    </row>
    <row r="495" spans="1:5" ht="45">
      <c r="A495" s="7" t="s">
        <v>256</v>
      </c>
      <c r="B495" s="12"/>
      <c r="C495" s="10" t="s">
        <v>253</v>
      </c>
      <c r="D495" s="4">
        <v>30000</v>
      </c>
      <c r="E495" s="4">
        <v>13699</v>
      </c>
    </row>
    <row r="496" spans="1:5" ht="45">
      <c r="A496" s="7" t="s">
        <v>257</v>
      </c>
      <c r="B496" s="12"/>
      <c r="C496" s="10" t="s">
        <v>254</v>
      </c>
      <c r="D496" s="4">
        <v>50000</v>
      </c>
      <c r="E496" s="4">
        <v>0</v>
      </c>
    </row>
    <row r="497" spans="1:5" ht="33.75">
      <c r="A497" s="7" t="s">
        <v>193</v>
      </c>
      <c r="B497" s="12"/>
      <c r="C497" s="10" t="s">
        <v>192</v>
      </c>
      <c r="D497" s="4">
        <v>1937</v>
      </c>
      <c r="E497" s="4">
        <v>0</v>
      </c>
    </row>
    <row r="498" spans="1:5" ht="33.75">
      <c r="A498" s="7" t="s">
        <v>112</v>
      </c>
      <c r="B498" s="12"/>
      <c r="C498" s="12" t="s">
        <v>258</v>
      </c>
      <c r="D498" s="29">
        <f>SUM(D499:D501)</f>
        <v>57000</v>
      </c>
      <c r="E498" s="29">
        <f>SUM(E499:E501)</f>
        <v>38500</v>
      </c>
    </row>
    <row r="499" spans="1:5" ht="22.5">
      <c r="A499" s="7" t="s">
        <v>262</v>
      </c>
      <c r="B499" s="12"/>
      <c r="C499" s="10" t="s">
        <v>259</v>
      </c>
      <c r="D499" s="4">
        <v>32000</v>
      </c>
      <c r="E499" s="4">
        <v>13500</v>
      </c>
    </row>
    <row r="500" spans="1:5" ht="45">
      <c r="A500" s="7" t="s">
        <v>263</v>
      </c>
      <c r="B500" s="12"/>
      <c r="C500" s="10" t="s">
        <v>260</v>
      </c>
      <c r="D500" s="4">
        <v>10000</v>
      </c>
      <c r="E500" s="4">
        <v>10000</v>
      </c>
    </row>
    <row r="501" spans="1:5" ht="45">
      <c r="A501" s="35" t="s">
        <v>264</v>
      </c>
      <c r="B501" s="12"/>
      <c r="C501" s="10" t="s">
        <v>261</v>
      </c>
      <c r="D501" s="4">
        <v>15000</v>
      </c>
      <c r="E501" s="4">
        <v>15000</v>
      </c>
    </row>
    <row r="502" spans="1:5" ht="45">
      <c r="A502" s="35" t="s">
        <v>55</v>
      </c>
      <c r="B502" s="12"/>
      <c r="C502" s="12" t="s">
        <v>132</v>
      </c>
      <c r="D502" s="29">
        <f>SUM(D503:D505)</f>
        <v>1948840.66</v>
      </c>
      <c r="E502" s="29">
        <f>SUM(E503:E505)</f>
        <v>1207940.93</v>
      </c>
    </row>
    <row r="503" spans="1:5" ht="22.5">
      <c r="A503" s="7" t="s">
        <v>53</v>
      </c>
      <c r="B503" s="12"/>
      <c r="C503" s="10" t="s">
        <v>9</v>
      </c>
      <c r="D503" s="4">
        <v>1405169</v>
      </c>
      <c r="E503" s="4">
        <v>984290.85000000009</v>
      </c>
    </row>
    <row r="504" spans="1:5" ht="22.5">
      <c r="A504" s="7" t="s">
        <v>57</v>
      </c>
      <c r="B504" s="12"/>
      <c r="C504" s="10" t="s">
        <v>10</v>
      </c>
      <c r="D504" s="4">
        <v>520266</v>
      </c>
      <c r="E504" s="4">
        <v>200244.42</v>
      </c>
    </row>
    <row r="505" spans="1:5" ht="56.25">
      <c r="A505" s="7" t="s">
        <v>358</v>
      </c>
      <c r="B505" s="8"/>
      <c r="C505" s="72" t="s">
        <v>357</v>
      </c>
      <c r="D505" s="4">
        <v>23405.66</v>
      </c>
      <c r="E505" s="4">
        <v>23405.66</v>
      </c>
    </row>
    <row r="506" spans="1:5" ht="15.75">
      <c r="A506" s="44" t="s">
        <v>265</v>
      </c>
      <c r="B506" s="49"/>
      <c r="C506" s="49"/>
      <c r="D506" s="46">
        <f>SUM(D507)</f>
        <v>4652589</v>
      </c>
      <c r="E506" s="46">
        <f>SUM(E507)</f>
        <v>3544665.7600000002</v>
      </c>
    </row>
    <row r="507" spans="1:5">
      <c r="A507" s="6" t="s">
        <v>170</v>
      </c>
      <c r="B507" s="11" t="s">
        <v>171</v>
      </c>
      <c r="C507" s="12"/>
      <c r="D507" s="31">
        <f>SUM(D508)</f>
        <v>4652589</v>
      </c>
      <c r="E507" s="31">
        <f>SUM(E508)</f>
        <v>3544665.7600000002</v>
      </c>
    </row>
    <row r="508" spans="1:5">
      <c r="A508" s="7" t="s">
        <v>249</v>
      </c>
      <c r="B508" s="12" t="s">
        <v>250</v>
      </c>
      <c r="C508" s="33"/>
      <c r="D508" s="29">
        <f>SUM(D509+D512)</f>
        <v>4652589</v>
      </c>
      <c r="E508" s="29">
        <f>SUM(E509+E512)</f>
        <v>3544665.7600000002</v>
      </c>
    </row>
    <row r="509" spans="1:5" ht="33.75">
      <c r="A509" s="7" t="s">
        <v>174</v>
      </c>
      <c r="B509" s="12"/>
      <c r="C509" s="12" t="s">
        <v>178</v>
      </c>
      <c r="D509" s="29">
        <f>SUM(D510)</f>
        <v>4501772</v>
      </c>
      <c r="E509" s="29">
        <f>SUM(E510)</f>
        <v>3393851.79</v>
      </c>
    </row>
    <row r="510" spans="1:5" ht="33.75">
      <c r="A510" s="7" t="s">
        <v>191</v>
      </c>
      <c r="B510" s="12"/>
      <c r="C510" s="10">
        <v>760000000</v>
      </c>
      <c r="D510" s="29">
        <f>SUM(D511)</f>
        <v>4501772</v>
      </c>
      <c r="E510" s="29">
        <f>SUM(E511)</f>
        <v>3393851.79</v>
      </c>
    </row>
    <row r="511" spans="1:5" ht="33.75">
      <c r="A511" s="7" t="s">
        <v>267</v>
      </c>
      <c r="B511" s="12"/>
      <c r="C511" s="12" t="s">
        <v>266</v>
      </c>
      <c r="D511" s="29">
        <v>4501772</v>
      </c>
      <c r="E511" s="29">
        <v>3393851.79</v>
      </c>
    </row>
    <row r="512" spans="1:5">
      <c r="A512" s="7" t="s">
        <v>65</v>
      </c>
      <c r="B512" s="12"/>
      <c r="C512" s="12" t="s">
        <v>128</v>
      </c>
      <c r="D512" s="29">
        <f>SUM(D513)</f>
        <v>150817</v>
      </c>
      <c r="E512" s="29">
        <f>SUM(E513)</f>
        <v>150813.97</v>
      </c>
    </row>
    <row r="513" spans="1:5" ht="33.75">
      <c r="A513" s="7" t="s">
        <v>268</v>
      </c>
      <c r="B513" s="12"/>
      <c r="C513" s="3" t="s">
        <v>269</v>
      </c>
      <c r="D513" s="29">
        <v>150817</v>
      </c>
      <c r="E513" s="29">
        <v>150813.97</v>
      </c>
    </row>
    <row r="514" spans="1:5" ht="15.75">
      <c r="A514" s="40" t="s">
        <v>124</v>
      </c>
      <c r="B514" s="45"/>
      <c r="C514" s="45"/>
      <c r="D514" s="42">
        <f>SUM(D156+D173+D187+D199+D215+D250+D284+D318+D351+D387+D422+D455+D506)</f>
        <v>151501058.66</v>
      </c>
      <c r="E514" s="42">
        <f>SUM(E156+E173+E187+E199+E215+E250+E284+E318+E351+E387+E422+E455+E506)</f>
        <v>104299395.35000001</v>
      </c>
    </row>
    <row r="515" spans="1:5" ht="29.25" customHeight="1">
      <c r="A515" s="40" t="s">
        <v>348</v>
      </c>
      <c r="B515" s="41"/>
      <c r="C515" s="41"/>
      <c r="D515" s="47"/>
      <c r="E515" s="47"/>
    </row>
    <row r="516" spans="1:5" ht="15.75">
      <c r="A516" s="44" t="s">
        <v>270</v>
      </c>
      <c r="B516" s="49"/>
      <c r="C516" s="49"/>
      <c r="D516" s="46">
        <f>SUM(D517)</f>
        <v>929169</v>
      </c>
      <c r="E516" s="46">
        <f>SUM(E517)</f>
        <v>662709.46</v>
      </c>
    </row>
    <row r="517" spans="1:5">
      <c r="A517" s="6" t="s">
        <v>170</v>
      </c>
      <c r="B517" s="11" t="s">
        <v>171</v>
      </c>
      <c r="C517" s="12"/>
      <c r="D517" s="31">
        <f>SUM(D518)</f>
        <v>929169</v>
      </c>
      <c r="E517" s="31">
        <f>SUM(E518)</f>
        <v>662709.46</v>
      </c>
    </row>
    <row r="518" spans="1:5">
      <c r="A518" s="7" t="s">
        <v>272</v>
      </c>
      <c r="B518" s="12" t="s">
        <v>271</v>
      </c>
      <c r="C518" s="12"/>
      <c r="D518" s="29">
        <f>SUM(D519+D522)</f>
        <v>929169</v>
      </c>
      <c r="E518" s="29">
        <f>SUM(E519+E522)</f>
        <v>662709.46</v>
      </c>
    </row>
    <row r="519" spans="1:5" ht="33.75">
      <c r="A519" s="7" t="s">
        <v>174</v>
      </c>
      <c r="B519" s="12"/>
      <c r="C519" s="12" t="s">
        <v>178</v>
      </c>
      <c r="D519" s="29">
        <f>SUM(D520)</f>
        <v>914471</v>
      </c>
      <c r="E519" s="29">
        <f>SUM(E520)</f>
        <v>648011.46</v>
      </c>
    </row>
    <row r="520" spans="1:5" ht="33.75">
      <c r="A520" s="7" t="s">
        <v>274</v>
      </c>
      <c r="B520" s="12"/>
      <c r="C520" s="12" t="s">
        <v>273</v>
      </c>
      <c r="D520" s="29">
        <f>SUM(D521)</f>
        <v>914471</v>
      </c>
      <c r="E520" s="29">
        <f>SUM(E521)</f>
        <v>648011.46</v>
      </c>
    </row>
    <row r="521" spans="1:5" ht="45">
      <c r="A521" s="7" t="s">
        <v>275</v>
      </c>
      <c r="B521" s="12"/>
      <c r="C521" s="12" t="s">
        <v>276</v>
      </c>
      <c r="D521" s="4">
        <v>914471</v>
      </c>
      <c r="E521" s="5">
        <v>648011.46</v>
      </c>
    </row>
    <row r="522" spans="1:5">
      <c r="A522" s="7" t="s">
        <v>65</v>
      </c>
      <c r="B522" s="12"/>
      <c r="C522" s="12" t="s">
        <v>128</v>
      </c>
      <c r="D522" s="29">
        <f>SUM(D523)</f>
        <v>14698</v>
      </c>
      <c r="E522" s="29">
        <f>SUM(E523)</f>
        <v>14698</v>
      </c>
    </row>
    <row r="523" spans="1:5" ht="45">
      <c r="A523" s="22" t="s">
        <v>278</v>
      </c>
      <c r="B523" s="12"/>
      <c r="C523" s="12" t="s">
        <v>277</v>
      </c>
      <c r="D523" s="4">
        <v>14698</v>
      </c>
      <c r="E523" s="5">
        <v>14698</v>
      </c>
    </row>
    <row r="524" spans="1:5" ht="15.75">
      <c r="A524" s="44" t="s">
        <v>349</v>
      </c>
      <c r="B524" s="49"/>
      <c r="C524" s="49"/>
      <c r="D524" s="46">
        <f>SUM(D525)</f>
        <v>15320988</v>
      </c>
      <c r="E524" s="46">
        <f>SUM(E525)</f>
        <v>10858131.850000001</v>
      </c>
    </row>
    <row r="525" spans="1:5">
      <c r="A525" s="6" t="s">
        <v>280</v>
      </c>
      <c r="B525" s="11" t="s">
        <v>281</v>
      </c>
      <c r="C525" s="12"/>
      <c r="D525" s="31">
        <f>SUM(D526)</f>
        <v>15320988</v>
      </c>
      <c r="E525" s="31">
        <f>SUM(E526)</f>
        <v>10858131.850000001</v>
      </c>
    </row>
    <row r="526" spans="1:5">
      <c r="A526" s="7" t="s">
        <v>283</v>
      </c>
      <c r="B526" s="12" t="s">
        <v>282</v>
      </c>
      <c r="C526" s="12"/>
      <c r="D526" s="29">
        <f>SUM(D527+D529+D531+D539)</f>
        <v>15320988</v>
      </c>
      <c r="E526" s="29">
        <f>SUM(E527+E529+E531+E539)</f>
        <v>10858131.850000001</v>
      </c>
    </row>
    <row r="527" spans="1:5" ht="33.75">
      <c r="A527" s="7" t="s">
        <v>112</v>
      </c>
      <c r="B527" s="12"/>
      <c r="C527" s="12" t="s">
        <v>258</v>
      </c>
      <c r="D527" s="29">
        <f>SUM(D528)</f>
        <v>13000</v>
      </c>
      <c r="E527" s="29">
        <f>SUM(E528)</f>
        <v>0</v>
      </c>
    </row>
    <row r="528" spans="1:5" ht="22.5">
      <c r="A528" s="7" t="s">
        <v>284</v>
      </c>
      <c r="B528" s="12"/>
      <c r="C528" s="12" t="s">
        <v>47</v>
      </c>
      <c r="D528" s="29">
        <v>13000</v>
      </c>
      <c r="E528" s="29">
        <v>0</v>
      </c>
    </row>
    <row r="529" spans="1:5" ht="67.5">
      <c r="A529" s="7" t="s">
        <v>242</v>
      </c>
      <c r="B529" s="12"/>
      <c r="C529" s="12" t="s">
        <v>285</v>
      </c>
      <c r="D529" s="29">
        <f>SUM(D530)</f>
        <v>8000</v>
      </c>
      <c r="E529" s="29">
        <f>SUM(E530)</f>
        <v>0</v>
      </c>
    </row>
    <row r="530" spans="1:5" ht="22.5">
      <c r="A530" s="7" t="s">
        <v>284</v>
      </c>
      <c r="B530" s="12"/>
      <c r="C530" s="12" t="s">
        <v>286</v>
      </c>
      <c r="D530" s="29">
        <v>8000</v>
      </c>
      <c r="E530" s="29">
        <v>0</v>
      </c>
    </row>
    <row r="531" spans="1:5" ht="33.75">
      <c r="A531" s="7" t="s">
        <v>288</v>
      </c>
      <c r="B531" s="12"/>
      <c r="C531" s="12" t="s">
        <v>287</v>
      </c>
      <c r="D531" s="29">
        <f>SUM(D532)</f>
        <v>15168631</v>
      </c>
      <c r="E531" s="29">
        <f>SUM(E532)</f>
        <v>10731708.550000001</v>
      </c>
    </row>
    <row r="532" spans="1:5">
      <c r="A532" s="7" t="s">
        <v>289</v>
      </c>
      <c r="B532" s="12"/>
      <c r="C532" s="12" t="s">
        <v>291</v>
      </c>
      <c r="D532" s="29">
        <f>SUM(D533:D537)</f>
        <v>15168631</v>
      </c>
      <c r="E532" s="29">
        <f>SUM(E533:E537)</f>
        <v>10731708.550000001</v>
      </c>
    </row>
    <row r="533" spans="1:5" ht="33.75">
      <c r="A533" s="7" t="s">
        <v>290</v>
      </c>
      <c r="B533" s="12"/>
      <c r="C533" s="12" t="s">
        <v>292</v>
      </c>
      <c r="D533" s="4">
        <v>14129983</v>
      </c>
      <c r="E533" s="5">
        <v>9788329.5500000007</v>
      </c>
    </row>
    <row r="534" spans="1:5" ht="45">
      <c r="A534" s="7" t="s">
        <v>181</v>
      </c>
      <c r="B534" s="12"/>
      <c r="C534" s="3" t="s">
        <v>293</v>
      </c>
      <c r="D534" s="4">
        <v>117548</v>
      </c>
      <c r="E534" s="5">
        <v>55609</v>
      </c>
    </row>
    <row r="535" spans="1:5" ht="45">
      <c r="A535" s="7" t="s">
        <v>296</v>
      </c>
      <c r="B535" s="12"/>
      <c r="C535" s="3" t="s">
        <v>294</v>
      </c>
      <c r="D535" s="4">
        <v>50000</v>
      </c>
      <c r="E535" s="5">
        <v>16670</v>
      </c>
    </row>
    <row r="536" spans="1:5" ht="45.75" thickBot="1">
      <c r="A536" s="7" t="s">
        <v>297</v>
      </c>
      <c r="B536" s="12"/>
      <c r="C536" s="3" t="s">
        <v>295</v>
      </c>
      <c r="D536" s="29">
        <v>760300</v>
      </c>
      <c r="E536" s="29">
        <v>760300</v>
      </c>
    </row>
    <row r="537" spans="1:5" ht="13.5" thickBot="1">
      <c r="A537" s="2" t="s">
        <v>362</v>
      </c>
      <c r="B537" s="12"/>
      <c r="C537" s="3" t="s">
        <v>365</v>
      </c>
      <c r="D537" s="29">
        <f>SUM(D538)</f>
        <v>110800</v>
      </c>
      <c r="E537" s="29">
        <f>SUM(E538)</f>
        <v>110800</v>
      </c>
    </row>
    <row r="538" spans="1:5" ht="23.25" thickBot="1">
      <c r="A538" s="20" t="s">
        <v>363</v>
      </c>
      <c r="B538" s="12"/>
      <c r="C538" s="3" t="s">
        <v>364</v>
      </c>
      <c r="D538" s="29">
        <v>110800</v>
      </c>
      <c r="E538" s="29">
        <v>110800</v>
      </c>
    </row>
    <row r="539" spans="1:5">
      <c r="A539" s="7" t="s">
        <v>65</v>
      </c>
      <c r="B539" s="12"/>
      <c r="C539" s="12" t="s">
        <v>128</v>
      </c>
      <c r="D539" s="29">
        <f>SUM(D540)</f>
        <v>131357</v>
      </c>
      <c r="E539" s="29">
        <f>SUM(E540)</f>
        <v>126423.3</v>
      </c>
    </row>
    <row r="540" spans="1:5" ht="33.75">
      <c r="A540" s="7" t="s">
        <v>299</v>
      </c>
      <c r="B540" s="12"/>
      <c r="C540" s="12" t="s">
        <v>298</v>
      </c>
      <c r="D540" s="29">
        <v>131357</v>
      </c>
      <c r="E540" s="29">
        <v>126423.3</v>
      </c>
    </row>
    <row r="541" spans="1:5" ht="47.25">
      <c r="A541" s="51" t="s">
        <v>350</v>
      </c>
      <c r="B541" s="41"/>
      <c r="C541" s="41"/>
      <c r="D541" s="46">
        <f>SUM(D542)</f>
        <v>10134545</v>
      </c>
      <c r="E541" s="46">
        <f>SUM(E542)</f>
        <v>7710684.169999999</v>
      </c>
    </row>
    <row r="542" spans="1:5">
      <c r="A542" s="7" t="s">
        <v>280</v>
      </c>
      <c r="B542" s="11" t="s">
        <v>281</v>
      </c>
      <c r="C542" s="12"/>
      <c r="D542" s="29">
        <f>SUM(D543)</f>
        <v>10134545</v>
      </c>
      <c r="E542" s="29">
        <f>SUM(E543)</f>
        <v>7710684.169999999</v>
      </c>
    </row>
    <row r="543" spans="1:5">
      <c r="A543" s="7" t="s">
        <v>283</v>
      </c>
      <c r="B543" s="12" t="s">
        <v>282</v>
      </c>
      <c r="C543" s="12"/>
      <c r="D543" s="29">
        <f>SUM(D544+D549)</f>
        <v>10134545</v>
      </c>
      <c r="E543" s="29">
        <f>SUM(E544+E549)</f>
        <v>7710684.169999999</v>
      </c>
    </row>
    <row r="544" spans="1:5" ht="33.75">
      <c r="A544" s="7" t="s">
        <v>288</v>
      </c>
      <c r="B544" s="12"/>
      <c r="C544" s="12" t="s">
        <v>287</v>
      </c>
      <c r="D544" s="29">
        <f>SUM(D545)</f>
        <v>9932176</v>
      </c>
      <c r="E544" s="29">
        <f>SUM(E545)</f>
        <v>7512382.6199999992</v>
      </c>
    </row>
    <row r="545" spans="1:5">
      <c r="A545" s="7" t="s">
        <v>289</v>
      </c>
      <c r="B545" s="12"/>
      <c r="C545" s="12" t="s">
        <v>291</v>
      </c>
      <c r="D545" s="29">
        <f>SUM(D546:D548)</f>
        <v>9932176</v>
      </c>
      <c r="E545" s="29">
        <f>SUM(E546:E548)</f>
        <v>7512382.6199999992</v>
      </c>
    </row>
    <row r="546" spans="1:5" ht="33.75">
      <c r="A546" s="7" t="s">
        <v>303</v>
      </c>
      <c r="B546" s="12"/>
      <c r="C546" s="3" t="s">
        <v>300</v>
      </c>
      <c r="D546" s="4">
        <v>9792735</v>
      </c>
      <c r="E546" s="5">
        <v>7394383.6199999992</v>
      </c>
    </row>
    <row r="547" spans="1:5" ht="45">
      <c r="A547" s="7" t="s">
        <v>181</v>
      </c>
      <c r="B547" s="12"/>
      <c r="C547" s="3" t="s">
        <v>293</v>
      </c>
      <c r="D547" s="4">
        <v>55441</v>
      </c>
      <c r="E547" s="5">
        <v>38999</v>
      </c>
    </row>
    <row r="548" spans="1:5" ht="33.75">
      <c r="A548" s="7" t="s">
        <v>304</v>
      </c>
      <c r="B548" s="12"/>
      <c r="C548" s="3" t="s">
        <v>301</v>
      </c>
      <c r="D548" s="4">
        <v>84000</v>
      </c>
      <c r="E548" s="5">
        <v>79000</v>
      </c>
    </row>
    <row r="549" spans="1:5">
      <c r="A549" s="7" t="s">
        <v>65</v>
      </c>
      <c r="B549" s="12"/>
      <c r="C549" s="12" t="s">
        <v>128</v>
      </c>
      <c r="D549" s="29">
        <f>SUM(D550:D550)</f>
        <v>202369</v>
      </c>
      <c r="E549" s="29">
        <f>SUM(E550:E550)</f>
        <v>198301.55</v>
      </c>
    </row>
    <row r="550" spans="1:5" ht="33.75">
      <c r="A550" s="7" t="s">
        <v>305</v>
      </c>
      <c r="B550" s="12"/>
      <c r="C550" s="3" t="s">
        <v>302</v>
      </c>
      <c r="D550" s="4">
        <v>202369</v>
      </c>
      <c r="E550" s="4">
        <v>198301.55</v>
      </c>
    </row>
    <row r="551" spans="1:5" ht="47.25">
      <c r="A551" s="51" t="s">
        <v>351</v>
      </c>
      <c r="B551" s="41"/>
      <c r="C551" s="41"/>
      <c r="D551" s="46">
        <f>SUM(D552+D560+D566)</f>
        <v>4825254.2</v>
      </c>
      <c r="E551" s="46">
        <f>SUM(E552+E560+E566)</f>
        <v>2990520.95</v>
      </c>
    </row>
    <row r="552" spans="1:5">
      <c r="A552" s="6" t="s">
        <v>170</v>
      </c>
      <c r="B552" s="11" t="s">
        <v>171</v>
      </c>
      <c r="C552" s="12"/>
      <c r="D552" s="29">
        <f>SUM(D553)</f>
        <v>3534186</v>
      </c>
      <c r="E552" s="29">
        <f>SUM(E553)</f>
        <v>2056864.34</v>
      </c>
    </row>
    <row r="553" spans="1:5">
      <c r="A553" s="7" t="s">
        <v>272</v>
      </c>
      <c r="B553" s="12" t="s">
        <v>271</v>
      </c>
      <c r="C553" s="12"/>
      <c r="D553" s="29">
        <f>SUM(D554+D558)</f>
        <v>3534186</v>
      </c>
      <c r="E553" s="29">
        <f>SUM(E554+E558)</f>
        <v>2056864.34</v>
      </c>
    </row>
    <row r="554" spans="1:5" ht="33.75">
      <c r="A554" s="7" t="s">
        <v>174</v>
      </c>
      <c r="B554" s="12"/>
      <c r="C554" s="12" t="s">
        <v>178</v>
      </c>
      <c r="D554" s="29">
        <f>SUM(D555)</f>
        <v>3495587</v>
      </c>
      <c r="E554" s="29">
        <f>SUM(E555)</f>
        <v>2018265.34</v>
      </c>
    </row>
    <row r="555" spans="1:5" ht="33.75">
      <c r="A555" s="7" t="s">
        <v>274</v>
      </c>
      <c r="B555" s="12"/>
      <c r="C555" s="12" t="s">
        <v>273</v>
      </c>
      <c r="D555" s="29">
        <f>SUM(D556:D557)</f>
        <v>3495587</v>
      </c>
      <c r="E555" s="29">
        <f>SUM(E556:E557)</f>
        <v>2018265.34</v>
      </c>
    </row>
    <row r="556" spans="1:5" ht="45">
      <c r="A556" s="7" t="s">
        <v>275</v>
      </c>
      <c r="B556" s="12"/>
      <c r="C556" s="12" t="s">
        <v>276</v>
      </c>
      <c r="D556" s="4">
        <v>2803847</v>
      </c>
      <c r="E556" s="4">
        <v>2018265.34</v>
      </c>
    </row>
    <row r="557" spans="1:5" ht="45">
      <c r="A557" s="7" t="s">
        <v>307</v>
      </c>
      <c r="B557" s="12"/>
      <c r="C557" s="3" t="s">
        <v>306</v>
      </c>
      <c r="D557" s="4">
        <v>691740</v>
      </c>
      <c r="E557" s="4">
        <v>0</v>
      </c>
    </row>
    <row r="558" spans="1:5">
      <c r="A558" s="7" t="s">
        <v>65</v>
      </c>
      <c r="B558" s="12"/>
      <c r="C558" s="12" t="s">
        <v>128</v>
      </c>
      <c r="D558" s="29">
        <f>SUM(D559)</f>
        <v>38599</v>
      </c>
      <c r="E558" s="29">
        <f>SUM(E559)</f>
        <v>38599</v>
      </c>
    </row>
    <row r="559" spans="1:5" ht="45">
      <c r="A559" s="22" t="s">
        <v>278</v>
      </c>
      <c r="B559" s="12"/>
      <c r="C559" s="12" t="s">
        <v>277</v>
      </c>
      <c r="D559" s="29">
        <v>38599</v>
      </c>
      <c r="E559" s="29">
        <v>38599</v>
      </c>
    </row>
    <row r="560" spans="1:5">
      <c r="A560" s="6" t="s">
        <v>280</v>
      </c>
      <c r="B560" s="11" t="s">
        <v>281</v>
      </c>
      <c r="C560" s="12"/>
      <c r="D560" s="31">
        <f>SUM(D561)</f>
        <v>1248068.2</v>
      </c>
      <c r="E560" s="31">
        <f>SUM(E561)</f>
        <v>910406.61</v>
      </c>
    </row>
    <row r="561" spans="1:5" ht="22.5">
      <c r="A561" s="7" t="s">
        <v>309</v>
      </c>
      <c r="B561" s="12" t="s">
        <v>308</v>
      </c>
      <c r="C561" s="12"/>
      <c r="D561" s="29">
        <f>SUM(D562)</f>
        <v>1248068.2</v>
      </c>
      <c r="E561" s="29">
        <f>SUM(E562)</f>
        <v>910406.61</v>
      </c>
    </row>
    <row r="562" spans="1:5" ht="45">
      <c r="A562" s="7" t="s">
        <v>55</v>
      </c>
      <c r="B562" s="12"/>
      <c r="C562" s="12" t="s">
        <v>132</v>
      </c>
      <c r="D562" s="29">
        <f>SUM(D563:D565)</f>
        <v>1248068.2</v>
      </c>
      <c r="E562" s="29">
        <f>SUM(E563:E565)</f>
        <v>910406.61</v>
      </c>
    </row>
    <row r="563" spans="1:5" ht="22.5">
      <c r="A563" s="7" t="s">
        <v>53</v>
      </c>
      <c r="B563" s="12"/>
      <c r="C563" s="12" t="s">
        <v>9</v>
      </c>
      <c r="D563" s="4">
        <v>1200640</v>
      </c>
      <c r="E563" s="5">
        <v>869101.61</v>
      </c>
    </row>
    <row r="564" spans="1:5" ht="22.5">
      <c r="A564" s="7" t="s">
        <v>57</v>
      </c>
      <c r="B564" s="12"/>
      <c r="C564" s="12" t="s">
        <v>10</v>
      </c>
      <c r="D564" s="4">
        <v>14800</v>
      </c>
      <c r="E564" s="5">
        <v>8676.7999999999993</v>
      </c>
    </row>
    <row r="565" spans="1:5" ht="56.25">
      <c r="A565" s="7" t="s">
        <v>358</v>
      </c>
      <c r="B565" s="8"/>
      <c r="C565" s="72" t="s">
        <v>357</v>
      </c>
      <c r="D565" s="4">
        <v>32628.2</v>
      </c>
      <c r="E565" s="5">
        <v>32628.2</v>
      </c>
    </row>
    <row r="566" spans="1:5">
      <c r="A566" s="6" t="s">
        <v>312</v>
      </c>
      <c r="B566" s="11" t="s">
        <v>310</v>
      </c>
      <c r="C566" s="12"/>
      <c r="D566" s="29">
        <f>SUM(D567)</f>
        <v>43000</v>
      </c>
      <c r="E566" s="29">
        <f>SUM(E567)</f>
        <v>23250</v>
      </c>
    </row>
    <row r="567" spans="1:5">
      <c r="A567" s="7" t="s">
        <v>313</v>
      </c>
      <c r="B567" s="12" t="s">
        <v>311</v>
      </c>
      <c r="C567" s="12"/>
      <c r="D567" s="29">
        <f>SUM(D568)</f>
        <v>43000</v>
      </c>
      <c r="E567" s="29">
        <f>SUM(E568)</f>
        <v>23250</v>
      </c>
    </row>
    <row r="568" spans="1:5" ht="33.75">
      <c r="A568" s="7" t="s">
        <v>314</v>
      </c>
      <c r="B568" s="12"/>
      <c r="C568" s="12" t="s">
        <v>316</v>
      </c>
      <c r="D568" s="29">
        <f>SUM(D569:D572)</f>
        <v>43000</v>
      </c>
      <c r="E568" s="29">
        <f>SUM(E569:E572)</f>
        <v>23250</v>
      </c>
    </row>
    <row r="569" spans="1:5" ht="78.75">
      <c r="A569" s="7" t="s">
        <v>315</v>
      </c>
      <c r="B569" s="12"/>
      <c r="C569" s="12" t="s">
        <v>320</v>
      </c>
      <c r="D569" s="29">
        <v>6000</v>
      </c>
      <c r="E569" s="29">
        <v>0</v>
      </c>
    </row>
    <row r="570" spans="1:5" ht="78.75">
      <c r="A570" s="7" t="s">
        <v>321</v>
      </c>
      <c r="B570" s="12"/>
      <c r="C570" s="3" t="s">
        <v>317</v>
      </c>
      <c r="D570" s="29">
        <v>7000</v>
      </c>
      <c r="E570" s="29">
        <v>0</v>
      </c>
    </row>
    <row r="571" spans="1:5" ht="56.25">
      <c r="A571" s="7" t="s">
        <v>322</v>
      </c>
      <c r="B571" s="12"/>
      <c r="C571" s="3" t="s">
        <v>318</v>
      </c>
      <c r="D571" s="29">
        <v>27000</v>
      </c>
      <c r="E571" s="29">
        <v>23250</v>
      </c>
    </row>
    <row r="572" spans="1:5" ht="45">
      <c r="A572" s="7" t="s">
        <v>323</v>
      </c>
      <c r="B572" s="12"/>
      <c r="C572" s="3" t="s">
        <v>319</v>
      </c>
      <c r="D572" s="29">
        <v>3000</v>
      </c>
      <c r="E572" s="29">
        <v>0</v>
      </c>
    </row>
    <row r="573" spans="1:5" ht="15.75">
      <c r="A573" s="44" t="s">
        <v>324</v>
      </c>
      <c r="B573" s="49"/>
      <c r="C573" s="49"/>
      <c r="D573" s="46">
        <f>SUM(D574)</f>
        <v>3956025</v>
      </c>
      <c r="E573" s="46">
        <f>SUM(E574)</f>
        <v>3072004.1599999997</v>
      </c>
    </row>
    <row r="574" spans="1:5">
      <c r="A574" s="6" t="s">
        <v>170</v>
      </c>
      <c r="B574" s="11" t="s">
        <v>171</v>
      </c>
      <c r="C574" s="12"/>
      <c r="D574" s="31">
        <f>SUM(D575)</f>
        <v>3956025</v>
      </c>
      <c r="E574" s="31">
        <f>SUM(E575)</f>
        <v>3072004.1599999997</v>
      </c>
    </row>
    <row r="575" spans="1:5">
      <c r="A575" s="7" t="s">
        <v>226</v>
      </c>
      <c r="B575" s="12" t="s">
        <v>225</v>
      </c>
      <c r="C575" s="12"/>
      <c r="D575" s="29">
        <f>SUM(D579+D581+D583+D587+D592+D576)</f>
        <v>3956025</v>
      </c>
      <c r="E575" s="29">
        <f>SUM(E579+E581+E583+E587+E592+E576)</f>
        <v>3072004.1599999997</v>
      </c>
    </row>
    <row r="576" spans="1:5" ht="67.5">
      <c r="A576" s="7" t="s">
        <v>95</v>
      </c>
      <c r="B576" s="12"/>
      <c r="C576" s="12" t="s">
        <v>141</v>
      </c>
      <c r="D576" s="29">
        <f>SUM(D577)</f>
        <v>15000</v>
      </c>
      <c r="E576" s="29">
        <f>SUM(E577)</f>
        <v>10850</v>
      </c>
    </row>
    <row r="577" spans="1:5" ht="67.5">
      <c r="A577" s="7" t="s">
        <v>100</v>
      </c>
      <c r="B577" s="12"/>
      <c r="C577" s="12" t="s">
        <v>142</v>
      </c>
      <c r="D577" s="29">
        <f>SUM(D578)</f>
        <v>15000</v>
      </c>
      <c r="E577" s="29">
        <f>SUM(E578)</f>
        <v>10850</v>
      </c>
    </row>
    <row r="578" spans="1:5" ht="33.75">
      <c r="A578" s="7" t="s">
        <v>99</v>
      </c>
      <c r="B578" s="12"/>
      <c r="C578" s="12" t="s">
        <v>36</v>
      </c>
      <c r="D578" s="29">
        <v>15000</v>
      </c>
      <c r="E578" s="29">
        <v>10850</v>
      </c>
    </row>
    <row r="579" spans="1:5" ht="33.75">
      <c r="A579" s="7" t="s">
        <v>68</v>
      </c>
      <c r="B579" s="12"/>
      <c r="C579" s="12" t="s">
        <v>325</v>
      </c>
      <c r="D579" s="29">
        <f>SUM(D580)</f>
        <v>6000</v>
      </c>
      <c r="E579" s="29">
        <f>SUM(E580)</f>
        <v>6000</v>
      </c>
    </row>
    <row r="580" spans="1:5" ht="22.5">
      <c r="A580" s="7" t="s">
        <v>66</v>
      </c>
      <c r="B580" s="12"/>
      <c r="C580" s="12" t="s">
        <v>18</v>
      </c>
      <c r="D580" s="29">
        <v>6000</v>
      </c>
      <c r="E580" s="29">
        <v>6000</v>
      </c>
    </row>
    <row r="581" spans="1:5" ht="33.75">
      <c r="A581" s="7" t="s">
        <v>314</v>
      </c>
      <c r="B581" s="12"/>
      <c r="C581" s="12" t="s">
        <v>316</v>
      </c>
      <c r="D581" s="29">
        <f>SUM(D582)</f>
        <v>27000</v>
      </c>
      <c r="E581" s="29">
        <f>SUM(E582)</f>
        <v>18572</v>
      </c>
    </row>
    <row r="582" spans="1:5" ht="45">
      <c r="A582" s="7" t="s">
        <v>323</v>
      </c>
      <c r="B582" s="12"/>
      <c r="C582" s="12" t="s">
        <v>319</v>
      </c>
      <c r="D582" s="29">
        <v>27000</v>
      </c>
      <c r="E582" s="29">
        <v>18572</v>
      </c>
    </row>
    <row r="583" spans="1:5" ht="33.75">
      <c r="A583" s="7" t="s">
        <v>112</v>
      </c>
      <c r="B583" s="12"/>
      <c r="C583" s="12" t="s">
        <v>258</v>
      </c>
      <c r="D583" s="29">
        <f>SUM(D584:D586)</f>
        <v>197070</v>
      </c>
      <c r="E583" s="29">
        <f>SUM(E584:E586)</f>
        <v>133012.91999999998</v>
      </c>
    </row>
    <row r="584" spans="1:5">
      <c r="A584" s="7" t="s">
        <v>326</v>
      </c>
      <c r="B584" s="12"/>
      <c r="C584" s="12" t="s">
        <v>327</v>
      </c>
      <c r="D584" s="4">
        <v>130000</v>
      </c>
      <c r="E584" s="4">
        <v>129227.65</v>
      </c>
    </row>
    <row r="585" spans="1:5" ht="22.5">
      <c r="A585" s="7" t="s">
        <v>106</v>
      </c>
      <c r="B585" s="12"/>
      <c r="C585" s="3" t="s">
        <v>47</v>
      </c>
      <c r="D585" s="4">
        <v>2000</v>
      </c>
      <c r="E585" s="5">
        <v>0</v>
      </c>
    </row>
    <row r="586" spans="1:5" ht="33.75">
      <c r="A586" s="7" t="s">
        <v>329</v>
      </c>
      <c r="B586" s="12"/>
      <c r="C586" s="3" t="s">
        <v>328</v>
      </c>
      <c r="D586" s="4">
        <v>65070</v>
      </c>
      <c r="E586" s="5">
        <v>3785.27</v>
      </c>
    </row>
    <row r="587" spans="1:5" ht="22.5">
      <c r="A587" s="7" t="s">
        <v>331</v>
      </c>
      <c r="B587" s="12"/>
      <c r="C587" s="12" t="s">
        <v>330</v>
      </c>
      <c r="D587" s="4">
        <f>SUM(D588:D591)</f>
        <v>3445085</v>
      </c>
      <c r="E587" s="4">
        <f>SUM(E588:E591)</f>
        <v>2664950.11</v>
      </c>
    </row>
    <row r="588" spans="1:5" ht="45">
      <c r="A588" s="7" t="s">
        <v>332</v>
      </c>
      <c r="B588" s="12"/>
      <c r="C588" s="3" t="s">
        <v>334</v>
      </c>
      <c r="D588" s="4">
        <v>3390085</v>
      </c>
      <c r="E588" s="5">
        <v>2617653.11</v>
      </c>
    </row>
    <row r="589" spans="1:5" ht="22.5">
      <c r="A589" s="7" t="s">
        <v>336</v>
      </c>
      <c r="B589" s="12"/>
      <c r="C589" s="3" t="s">
        <v>333</v>
      </c>
      <c r="D589" s="4">
        <v>7703</v>
      </c>
      <c r="E589" s="5">
        <v>0</v>
      </c>
    </row>
    <row r="590" spans="1:5" ht="25.5" customHeight="1">
      <c r="A590" s="7" t="s">
        <v>354</v>
      </c>
      <c r="B590" s="12"/>
      <c r="C590" s="3">
        <v>1300020370</v>
      </c>
      <c r="D590" s="29">
        <v>5000</v>
      </c>
      <c r="E590" s="29">
        <v>5000</v>
      </c>
    </row>
    <row r="591" spans="1:5" ht="33.75">
      <c r="A591" s="7" t="s">
        <v>337</v>
      </c>
      <c r="B591" s="12"/>
      <c r="C591" s="3" t="s">
        <v>335</v>
      </c>
      <c r="D591" s="29">
        <v>42297</v>
      </c>
      <c r="E591" s="29">
        <v>42297</v>
      </c>
    </row>
    <row r="592" spans="1:5">
      <c r="A592" s="7" t="s">
        <v>65</v>
      </c>
      <c r="B592" s="12"/>
      <c r="C592" s="12" t="s">
        <v>128</v>
      </c>
      <c r="D592" s="29">
        <f>SUM(D593:D594)</f>
        <v>265870</v>
      </c>
      <c r="E592" s="29">
        <f>SUM(E593:E594)</f>
        <v>238619.13</v>
      </c>
    </row>
    <row r="593" spans="1:5" ht="57" thickBot="1">
      <c r="A593" s="20" t="s">
        <v>366</v>
      </c>
      <c r="B593" s="12"/>
      <c r="C593" s="12" t="s">
        <v>367</v>
      </c>
      <c r="D593" s="29">
        <v>46254</v>
      </c>
      <c r="E593" s="29">
        <v>46254</v>
      </c>
    </row>
    <row r="594" spans="1:5" ht="56.25">
      <c r="A594" s="7" t="s">
        <v>339</v>
      </c>
      <c r="B594" s="12"/>
      <c r="C594" s="3" t="s">
        <v>338</v>
      </c>
      <c r="D594" s="29">
        <v>219616</v>
      </c>
      <c r="E594" s="29">
        <v>192365.13</v>
      </c>
    </row>
    <row r="595" spans="1:5" ht="15.75">
      <c r="A595" s="61" t="s">
        <v>124</v>
      </c>
      <c r="B595" s="62"/>
      <c r="C595" s="62"/>
      <c r="D595" s="63">
        <f>SUM(D516+D524+D541+D551+D573)</f>
        <v>35165981.200000003</v>
      </c>
      <c r="E595" s="63">
        <f>SUM(E516+E524+E541+E551+E573)</f>
        <v>25294050.59</v>
      </c>
    </row>
    <row r="596" spans="1:5" ht="63">
      <c r="A596" s="43" t="s">
        <v>340</v>
      </c>
      <c r="B596" s="62"/>
      <c r="C596" s="62"/>
      <c r="D596" s="63"/>
      <c r="E596" s="63"/>
    </row>
    <row r="597" spans="1:5" ht="70.5" customHeight="1">
      <c r="A597" s="51" t="s">
        <v>344</v>
      </c>
      <c r="B597" s="66"/>
      <c r="C597" s="66"/>
      <c r="D597" s="65">
        <f>SUM(D598)</f>
        <v>536474</v>
      </c>
      <c r="E597" s="65">
        <f>SUM(E598)</f>
        <v>455659.17000000004</v>
      </c>
    </row>
    <row r="598" spans="1:5">
      <c r="A598" s="6" t="s">
        <v>50</v>
      </c>
      <c r="B598" s="11" t="s">
        <v>51</v>
      </c>
      <c r="C598" s="36"/>
      <c r="D598" s="64">
        <f>SUM(D599)</f>
        <v>536474</v>
      </c>
      <c r="E598" s="64">
        <f>SUM(E599)</f>
        <v>455659.17000000004</v>
      </c>
    </row>
    <row r="599" spans="1:5" ht="45">
      <c r="A599" s="7" t="s">
        <v>147</v>
      </c>
      <c r="B599" s="12" t="s">
        <v>146</v>
      </c>
      <c r="C599" s="36"/>
      <c r="D599" s="39">
        <f>SUM(D600+D602)</f>
        <v>536474</v>
      </c>
      <c r="E599" s="39">
        <f>SUM(E600+E602)</f>
        <v>455659.17000000004</v>
      </c>
    </row>
    <row r="600" spans="1:5" ht="33.75">
      <c r="A600" s="7" t="s">
        <v>343</v>
      </c>
      <c r="B600" s="36"/>
      <c r="C600" s="12" t="s">
        <v>342</v>
      </c>
      <c r="D600" s="39">
        <f>SUM(D601)</f>
        <v>526794</v>
      </c>
      <c r="E600" s="39">
        <f>SUM(E601)</f>
        <v>451334.27</v>
      </c>
    </row>
    <row r="601" spans="1:5" ht="22.5">
      <c r="A601" s="7" t="s">
        <v>53</v>
      </c>
      <c r="B601" s="36"/>
      <c r="C601" s="12" t="s">
        <v>341</v>
      </c>
      <c r="D601" s="39">
        <v>526794</v>
      </c>
      <c r="E601" s="39">
        <v>451334.27</v>
      </c>
    </row>
    <row r="602" spans="1:5" ht="45">
      <c r="A602" s="7" t="s">
        <v>55</v>
      </c>
      <c r="B602" s="36"/>
      <c r="C602" s="12" t="s">
        <v>132</v>
      </c>
      <c r="D602" s="39">
        <f>SUM(D603)</f>
        <v>9680</v>
      </c>
      <c r="E602" s="39">
        <f>SUM(E603)</f>
        <v>4324.8999999999996</v>
      </c>
    </row>
    <row r="603" spans="1:5" ht="22.5">
      <c r="A603" s="7" t="s">
        <v>57</v>
      </c>
      <c r="B603" s="36"/>
      <c r="C603" s="12" t="s">
        <v>10</v>
      </c>
      <c r="D603" s="39">
        <v>9680</v>
      </c>
      <c r="E603" s="39">
        <v>4324.8999999999996</v>
      </c>
    </row>
    <row r="604" spans="1:5" ht="15.75">
      <c r="A604" s="40" t="s">
        <v>124</v>
      </c>
      <c r="B604" s="44"/>
      <c r="C604" s="44"/>
      <c r="D604" s="63">
        <f>SUM(D597)</f>
        <v>536474</v>
      </c>
      <c r="E604" s="63">
        <f>SUM(E597)</f>
        <v>455659.17000000004</v>
      </c>
    </row>
    <row r="605" spans="1:5" ht="15.75">
      <c r="A605" s="40"/>
      <c r="B605" s="40"/>
      <c r="C605" s="40"/>
      <c r="D605" s="63">
        <f>SUM(D21+D139+D146+D154+D514+D595+D604)</f>
        <v>264376525</v>
      </c>
      <c r="E605" s="63">
        <f>SUM(E21+E139+E146+E154+E514+E595+E604)</f>
        <v>180403208.19</v>
      </c>
    </row>
    <row r="606" spans="1:5">
      <c r="A606" s="34"/>
      <c r="B606" s="34"/>
      <c r="C606" s="34"/>
      <c r="D606" s="37"/>
      <c r="E606" s="37"/>
    </row>
    <row r="607" spans="1:5">
      <c r="A607" s="34"/>
      <c r="B607" s="34"/>
      <c r="C607" s="34"/>
      <c r="D607" s="37"/>
      <c r="E607" s="37"/>
    </row>
    <row r="608" spans="1:5">
      <c r="A608" s="34"/>
      <c r="B608" s="34"/>
      <c r="C608" s="34"/>
      <c r="D608" s="37"/>
      <c r="E608" s="37"/>
    </row>
    <row r="609" spans="1:5">
      <c r="A609" s="34"/>
      <c r="B609" s="34"/>
      <c r="C609" s="34"/>
      <c r="D609" s="37"/>
      <c r="E609" s="37"/>
    </row>
    <row r="610" spans="1:5">
      <c r="A610" s="34"/>
      <c r="B610" s="34"/>
      <c r="C610" s="34"/>
      <c r="D610" s="38"/>
      <c r="E610" s="38"/>
    </row>
    <row r="611" spans="1:5">
      <c r="A611" s="34"/>
      <c r="B611" s="34"/>
      <c r="C611" s="34"/>
      <c r="D611" s="38"/>
      <c r="E611" s="38"/>
    </row>
    <row r="612" spans="1:5">
      <c r="A612" s="38"/>
      <c r="B612" s="38"/>
      <c r="C612" s="38"/>
      <c r="D612" s="38"/>
      <c r="E612" s="38"/>
    </row>
    <row r="613" spans="1:5">
      <c r="A613" s="38"/>
      <c r="B613" s="38"/>
      <c r="C613" s="38"/>
      <c r="D613" s="38"/>
      <c r="E613" s="38"/>
    </row>
  </sheetData>
  <mergeCells count="6">
    <mergeCell ref="A3:A4"/>
    <mergeCell ref="B3:C3"/>
    <mergeCell ref="D3:D4"/>
    <mergeCell ref="E3:E4"/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2021-12-16T11:30:43Z</dcterms:modified>
</cp:coreProperties>
</file>